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TRANS CNEE-4-2020 v1" sheetId="1" r:id="rId1"/>
  </sheets>
  <externalReferences>
    <externalReference r:id="rId2"/>
  </externalReferences>
  <definedNames>
    <definedName name="_xlnm._FilterDatabase" localSheetId="0" hidden="1">'TRANS CNEE-4-2020 v1'!$B$6:$M$63</definedName>
    <definedName name="_xlnm.Print_Area" localSheetId="0">'TRANS CNEE-4-2020 v1'!$B$1:$M$62</definedName>
    <definedName name="CF">'[1]MAY JUL 2011 APLICACION TS'!$F$8</definedName>
    <definedName name="TC" localSheetId="0">#REF!</definedName>
    <definedName name="TC">#REF!</definedName>
    <definedName name="_xlnm.Print_Titles" localSheetId="0">'TRANS CNEE-4-2020 v1'!$1:$6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J66" i="1"/>
  <c r="K62" i="1"/>
  <c r="J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L7" i="1"/>
  <c r="K63" i="1" l="1"/>
  <c r="J68" i="1"/>
</calcChain>
</file>

<file path=xl/sharedStrings.xml><?xml version="1.0" encoding="utf-8"?>
<sst xmlns="http://schemas.openxmlformats.org/spreadsheetml/2006/main" count="110" uniqueCount="78">
  <si>
    <t>TRANSFERENCIA PRESUPUESTARIA CNEE-4-2020</t>
  </si>
  <si>
    <t xml:space="preserve">RECLASIFICACIÓN PRESUPUESTARIA </t>
  </si>
  <si>
    <t>Transferencia Solicitada</t>
  </si>
  <si>
    <t>Número</t>
  </si>
  <si>
    <t>Renglón</t>
  </si>
  <si>
    <t>Descripción</t>
  </si>
  <si>
    <t>Fuente de Financiamiento</t>
  </si>
  <si>
    <t xml:space="preserve"> </t>
  </si>
  <si>
    <t>Aprobado</t>
  </si>
  <si>
    <t>Ejecutado</t>
  </si>
  <si>
    <t>Disponible</t>
  </si>
  <si>
    <t>Crédito</t>
  </si>
  <si>
    <t>Débito</t>
  </si>
  <si>
    <t>Nueva Disponibilidad</t>
  </si>
  <si>
    <t>JUSTIFICACIÓN | SE REQUIERE DISPONIBILIDAD PRESUPUESTARIA PARA:</t>
  </si>
  <si>
    <t>ENERGÍA ELÉCTRICA</t>
  </si>
  <si>
    <t>Registrar consumo de energía Eléctrica durante el año 2020, en oficinas del Directorio</t>
  </si>
  <si>
    <t>MANTENIMIENTO Y REPARACIÓN DE INSTALACIONES</t>
  </si>
  <si>
    <t>Servicio de instalación de cableado en oficinas que ocupa el Directorio</t>
  </si>
  <si>
    <t>PRIMAS Y GASTOS DE SEGUROS Y FIANZAS</t>
  </si>
  <si>
    <t>Registro de prima de seguro de activos fijos del año 2020 por actividad presupuestaria del Directorio</t>
  </si>
  <si>
    <t>LIBROS, REVISTAS Y PERIÓDICOS</t>
  </si>
  <si>
    <t xml:space="preserve">Registro presupuestario de suscripciones en periódicos </t>
  </si>
  <si>
    <t>Registrar consumo de energía Eléctrica durante el año 2020, oficinas de la Gerencia de Planificación y Vigilancia</t>
  </si>
  <si>
    <t>Registro de prima de seguro de activos fijos del año 2020 por actividad presupuestaria  de la Gerencia de Planificación y Vigilancia de Mercados Eléctricos</t>
  </si>
  <si>
    <t>PAPEL DE ESCRITORIO</t>
  </si>
  <si>
    <t>Registro de materiales y Suministros de oficina en la Gerencia de Planificación y Vigilancia del Mercado Eléctrico</t>
  </si>
  <si>
    <t>PRODUCTOS PLÁSTICOS, NYLON, VINIL Y P.V.C.</t>
  </si>
  <si>
    <t>Registro de prima de seguro de activos fijos del año 2020 por actividad presupuestaria  de la Gerencia de Tarifas</t>
  </si>
  <si>
    <t>PRODUCTOS SANITARIOS, DE LIMPIEZA Y DE USO PERSONAL</t>
  </si>
  <si>
    <t>Registro e materiales y Suministros de limpieza en la Gerencia de Tarifas</t>
  </si>
  <si>
    <t>DIVULGACIÓN E INFORMACIÓN</t>
  </si>
  <si>
    <t>Pago de publicaciones de resoluciones 223, 224 y 226 en la Gerencia de Fiscalización y Normas.</t>
  </si>
  <si>
    <t>Registro de prima de seguro de activos fijos del año 2020 por actividad presupuestaria - Gerencia de Fiscalización y Normas</t>
  </si>
  <si>
    <t>Adquisición de materiales y suministros utilizados en oficina para la Gerencia de Fiscalización y Normas</t>
  </si>
  <si>
    <t>Registro de materiales y Suministros de limpieza en la Gerencia de Fiscalización y Normas</t>
  </si>
  <si>
    <t>Registrar consumo de energía Eléctrica durante el año 2020, oficinas de la Gerencia Jurídica</t>
  </si>
  <si>
    <t>Registro de prima de seguro de activos fijos del año 2020 por actividad presupuestaria - Gerencia Jurídica</t>
  </si>
  <si>
    <t>PRODUCTOS DE ARTES GRÁFICAS</t>
  </si>
  <si>
    <t>Adquisición de materiales y suministros utilizados en oficina para la Gerencia Jurídica</t>
  </si>
  <si>
    <t>OTROS MATERIALES Y SUMINISTROS</t>
  </si>
  <si>
    <t>Adquisición de materiales y suministros utilizados en la Gerencia Jurídica</t>
  </si>
  <si>
    <t>SENTENCIAS JUDICIALES</t>
  </si>
  <si>
    <t>Registrar consumo de energía Eléctrica durante el año 2020, oficinas de la Gerencia Administrativa</t>
  </si>
  <si>
    <t>MANTENIMIENTO Y REPARACIÓN DE EQUIPO DE CÓMPUTO</t>
  </si>
  <si>
    <t>Mantenimiento de banco de baterías y mano de obra en instalación de nuevo banco de baterías para los servidores de la CNEE.</t>
  </si>
  <si>
    <t>Registro de materiales y Suministros de oficina en la Gerencia Administrativa</t>
  </si>
  <si>
    <t>ÚTILES DE OFICINA</t>
  </si>
  <si>
    <t>Adquisición de materiales y suministros utilizados en oficina para la Gerencia Administrativa</t>
  </si>
  <si>
    <t>MATERIALES, PRODUCTOS Y ACCS. ELÉCTRICOS, CABLEADO ESTRUCTURADO DE REDES INFORMÁTICAS Y TELEFÓNICAS</t>
  </si>
  <si>
    <t>Compra de banco de baterías para uso de servidores de la CNEE</t>
  </si>
  <si>
    <t>TRANSPORTE DE PERSONAS</t>
  </si>
  <si>
    <t>Atención de servicio de transporte a personal de la Unidad de Auditoría Interna por pandemia COVID-19.</t>
  </si>
  <si>
    <t>Registro de prima de seguro de activos fijos del año 2020 por actividad presupuestaria - Unidad de Auditoría Interna</t>
  </si>
  <si>
    <t>Registrar consumo de energía Eléctrica durante el año 2020, en la Secretaría General</t>
  </si>
  <si>
    <t>TELEFONÍA</t>
  </si>
  <si>
    <t>Distribución presupuestaria por servicio de telefonía en la Secretaría General</t>
  </si>
  <si>
    <t>Atención de servicio de transporte a personal de Secretaría General por pandemia COVID-19.</t>
  </si>
  <si>
    <t>Registro de prima de seguro de activos fijos del año 2020 por actividad presupuestaria - Secretaría General</t>
  </si>
  <si>
    <t>PRENDAS DE VESTIR</t>
  </si>
  <si>
    <t>Adquisición de uniformes para personal de la Secretaría General</t>
  </si>
  <si>
    <t>PRODUCTOS DE PAPEL O CARTÓN</t>
  </si>
  <si>
    <t>Registro de materiales y Suministros de oficina en la Secretaría General</t>
  </si>
  <si>
    <t>Adquisición de materiales y suministros de oficina en la Secretaría General</t>
  </si>
  <si>
    <t>ACCESORIOS Y REPUESTOS EN GENERAL</t>
  </si>
  <si>
    <t>Registro de otros materiales utilizados para motocicletas de los notificadores de la CNEE.</t>
  </si>
  <si>
    <t>Registrar consumo de energía Eléctrica durante el año 2020, en oficinas de la Unidad de Comunicación y Relaciones Públicas</t>
  </si>
  <si>
    <t>Adquisición de memorias USB para entrega de memoria de labores 2019-2020 de la Comisión Nacional de Energía Eléctrica a entidades externas</t>
  </si>
  <si>
    <t>BONIFICACIÓN ANUAL (BONO 14)</t>
  </si>
  <si>
    <t>Los valores que se debitan en estos renglones presupuestarios, se estiman que no se ejecutarán durante el presente ejercicio fiscal</t>
  </si>
  <si>
    <t>SERVICIOS JURÍDICOS</t>
  </si>
  <si>
    <t>OTROS ESTUDIOS Y/O SERVICIOS</t>
  </si>
  <si>
    <t>PERSONAL POR CONTRATO</t>
  </si>
  <si>
    <t>DERECHOS DE BIENES INTANGIBLES</t>
  </si>
  <si>
    <t>ARRENDAMIENTO DE MEDIOS DE TRANSPORTE</t>
  </si>
  <si>
    <t>TOTAL</t>
  </si>
  <si>
    <t>No. Actividad</t>
  </si>
  <si>
    <t>Atención de sentencias judiciales por juicios ordinarios laborales de: José Ranferí Herrera Donis expediente 01173-2014-02787  y Gener Geovanni Bautista expediente 01173-2017-01412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</si>
</sst>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>
      <alignment vertical="top"/>
    </xf>
  </cellStyleXfs>
  <cellXfs count="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 applyBorder="1"/>
    <xf numFmtId="0" fontId="1" fillId="0" borderId="3" xfId="1" applyBorder="1"/>
    <xf numFmtId="0" fontId="3" fillId="0" borderId="4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Fill="1" applyAlignment="1">
      <alignment vertical="center"/>
    </xf>
    <xf numFmtId="0" fontId="1" fillId="0" borderId="9" xfId="1" applyFill="1" applyBorder="1" applyAlignment="1">
      <alignment horizontal="center" vertical="center"/>
    </xf>
    <xf numFmtId="1" fontId="1" fillId="0" borderId="9" xfId="1" applyNumberFormat="1" applyFill="1" applyBorder="1" applyAlignment="1">
      <alignment horizontal="center" vertical="center"/>
    </xf>
    <xf numFmtId="0" fontId="1" fillId="0" borderId="9" xfId="1" applyFill="1" applyBorder="1" applyAlignment="1">
      <alignment vertical="center" wrapText="1"/>
    </xf>
    <xf numFmtId="165" fontId="1" fillId="0" borderId="9" xfId="2" applyNumberFormat="1" applyFont="1" applyFill="1" applyBorder="1" applyAlignment="1">
      <alignment vertical="center"/>
    </xf>
    <xf numFmtId="166" fontId="1" fillId="0" borderId="9" xfId="1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justify" vertical="top" wrapText="1"/>
    </xf>
    <xf numFmtId="4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ill="1"/>
    <xf numFmtId="0" fontId="1" fillId="0" borderId="10" xfId="1" applyFill="1" applyBorder="1" applyAlignment="1">
      <alignment horizontal="center" vertical="center"/>
    </xf>
    <xf numFmtId="1" fontId="1" fillId="0" borderId="10" xfId="1" applyNumberFormat="1" applyFill="1" applyBorder="1" applyAlignment="1">
      <alignment horizontal="center" vertical="center"/>
    </xf>
    <xf numFmtId="0" fontId="1" fillId="0" borderId="10" xfId="1" applyFill="1" applyBorder="1" applyAlignment="1">
      <alignment vertical="center" wrapText="1"/>
    </xf>
    <xf numFmtId="165" fontId="1" fillId="0" borderId="10" xfId="2" applyNumberFormat="1" applyFont="1" applyFill="1" applyBorder="1" applyAlignment="1">
      <alignment vertical="center"/>
    </xf>
    <xf numFmtId="166" fontId="1" fillId="0" borderId="10" xfId="1" applyNumberForma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justify" vertical="top" wrapText="1"/>
    </xf>
    <xf numFmtId="0" fontId="1" fillId="0" borderId="0" xfId="1" applyFill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0" fontId="1" fillId="0" borderId="11" xfId="1" applyFill="1" applyBorder="1" applyAlignment="1">
      <alignment vertical="center" wrapText="1"/>
    </xf>
    <xf numFmtId="0" fontId="1" fillId="0" borderId="11" xfId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vertical="center"/>
    </xf>
    <xf numFmtId="166" fontId="1" fillId="0" borderId="11" xfId="1" applyNumberForma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justify" vertical="top" wrapText="1"/>
    </xf>
    <xf numFmtId="0" fontId="1" fillId="0" borderId="11" xfId="1" applyFill="1" applyBorder="1" applyAlignment="1">
      <alignment horizontal="justify" vertical="center" wrapText="1"/>
    </xf>
    <xf numFmtId="165" fontId="1" fillId="0" borderId="11" xfId="2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3" fillId="0" borderId="14" xfId="1" applyFont="1" applyFill="1" applyBorder="1" applyAlignment="1">
      <alignment horizontal="left" wrapText="1"/>
    </xf>
    <xf numFmtId="166" fontId="1" fillId="0" borderId="14" xfId="1" applyNumberFormat="1" applyFill="1" applyBorder="1"/>
    <xf numFmtId="166" fontId="1" fillId="0" borderId="14" xfId="1" applyNumberFormat="1" applyFill="1" applyBorder="1" applyAlignment="1">
      <alignment horizontal="center"/>
    </xf>
    <xf numFmtId="166" fontId="1" fillId="0" borderId="15" xfId="1" applyNumberFormat="1" applyFill="1" applyBorder="1"/>
    <xf numFmtId="166" fontId="3" fillId="0" borderId="16" xfId="1" applyNumberFormat="1" applyFont="1" applyFill="1" applyBorder="1"/>
    <xf numFmtId="166" fontId="1" fillId="0" borderId="16" xfId="1" applyNumberFormat="1" applyFill="1" applyBorder="1" applyAlignment="1">
      <alignment vertical="center"/>
    </xf>
    <xf numFmtId="0" fontId="3" fillId="0" borderId="17" xfId="1" applyFont="1" applyBorder="1" applyAlignment="1">
      <alignment vertical="center" wrapText="1"/>
    </xf>
    <xf numFmtId="166" fontId="1" fillId="0" borderId="0" xfId="1" applyNumberFormat="1"/>
    <xf numFmtId="43" fontId="1" fillId="0" borderId="0" xfId="1" applyNumberFormat="1"/>
    <xf numFmtId="44" fontId="1" fillId="0" borderId="0" xfId="1" applyNumberFormat="1"/>
    <xf numFmtId="4" fontId="3" fillId="0" borderId="0" xfId="1" applyNumberFormat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12" xfId="3" applyFont="1" applyFill="1" applyBorder="1" applyAlignment="1">
      <alignment horizontal="center" vertical="center" wrapText="1"/>
    </xf>
  </cellXfs>
  <cellStyles count="4">
    <cellStyle name="Millares 2 2" xfId="2"/>
    <cellStyle name="Normal" xfId="0" builtinId="0"/>
    <cellStyle name="Normal 10 2" xfId="1"/>
    <cellStyle name="Normal 1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WVX68"/>
  <sheetViews>
    <sheetView showGridLines="0" tabSelected="1" zoomScaleNormal="100" zoomScaleSheetLayoutView="85" workbookViewId="0">
      <pane xSplit="4" ySplit="6" topLeftCell="E46" activePane="bottomRight" state="frozen"/>
      <selection activeCell="BE23" sqref="BE23"/>
      <selection pane="topRight" activeCell="BE23" sqref="BE23"/>
      <selection pane="bottomLeft" activeCell="BE23" sqref="BE23"/>
      <selection pane="bottomRight" activeCell="E7" sqref="E7"/>
    </sheetView>
  </sheetViews>
  <sheetFormatPr baseColWidth="10" defaultRowHeight="15" outlineLevelCol="1" x14ac:dyDescent="0.25"/>
  <cols>
    <col min="1" max="1" width="3" style="1" customWidth="1"/>
    <col min="2" max="2" width="7.5" style="2" customWidth="1"/>
    <col min="3" max="3" width="7.5" style="1" bestFit="1" customWidth="1"/>
    <col min="4" max="4" width="34.125" style="3" customWidth="1"/>
    <col min="5" max="5" width="13.125" style="1" customWidth="1" outlineLevel="1"/>
    <col min="6" max="6" width="10.5" style="1" customWidth="1"/>
    <col min="7" max="9" width="14.625" style="1" customWidth="1"/>
    <col min="10" max="11" width="16.5" style="1" bestFit="1" customWidth="1"/>
    <col min="12" max="12" width="15.125" style="1" customWidth="1"/>
    <col min="13" max="13" width="56.25" style="3" customWidth="1"/>
    <col min="14" max="15" width="11" style="1"/>
    <col min="16" max="16" width="11.25" style="1" customWidth="1"/>
    <col min="17" max="255" width="11" style="1"/>
    <col min="256" max="256" width="7.5" style="1" customWidth="1"/>
    <col min="257" max="257" width="7.5" style="1" bestFit="1" customWidth="1"/>
    <col min="258" max="258" width="34.125" style="1" customWidth="1"/>
    <col min="259" max="259" width="13.125" style="1" customWidth="1"/>
    <col min="260" max="260" width="8.125" style="1" bestFit="1" customWidth="1"/>
    <col min="261" max="266" width="14.625" style="1" customWidth="1"/>
    <col min="267" max="267" width="56.25" style="1" customWidth="1"/>
    <col min="268" max="268" width="12.75" style="1" bestFit="1" customWidth="1"/>
    <col min="269" max="269" width="10.5" style="1" bestFit="1" customWidth="1"/>
    <col min="270" max="271" width="11" style="1"/>
    <col min="272" max="272" width="11.25" style="1" customWidth="1"/>
    <col min="273" max="511" width="11" style="1"/>
    <col min="512" max="512" width="7.5" style="1" customWidth="1"/>
    <col min="513" max="513" width="7.5" style="1" bestFit="1" customWidth="1"/>
    <col min="514" max="514" width="34.125" style="1" customWidth="1"/>
    <col min="515" max="515" width="13.125" style="1" customWidth="1"/>
    <col min="516" max="516" width="8.125" style="1" bestFit="1" customWidth="1"/>
    <col min="517" max="522" width="14.625" style="1" customWidth="1"/>
    <col min="523" max="523" width="56.25" style="1" customWidth="1"/>
    <col min="524" max="524" width="12.75" style="1" bestFit="1" customWidth="1"/>
    <col min="525" max="525" width="10.5" style="1" bestFit="1" customWidth="1"/>
    <col min="526" max="527" width="11" style="1"/>
    <col min="528" max="528" width="11.25" style="1" customWidth="1"/>
    <col min="529" max="767" width="11" style="1"/>
    <col min="768" max="768" width="7.5" style="1" customWidth="1"/>
    <col min="769" max="769" width="7.5" style="1" bestFit="1" customWidth="1"/>
    <col min="770" max="770" width="34.125" style="1" customWidth="1"/>
    <col min="771" max="771" width="13.125" style="1" customWidth="1"/>
    <col min="772" max="772" width="8.125" style="1" bestFit="1" customWidth="1"/>
    <col min="773" max="778" width="14.625" style="1" customWidth="1"/>
    <col min="779" max="779" width="56.25" style="1" customWidth="1"/>
    <col min="780" max="780" width="12.75" style="1" bestFit="1" customWidth="1"/>
    <col min="781" max="781" width="10.5" style="1" bestFit="1" customWidth="1"/>
    <col min="782" max="783" width="11" style="1"/>
    <col min="784" max="784" width="11.25" style="1" customWidth="1"/>
    <col min="785" max="1023" width="11" style="1"/>
    <col min="1024" max="1024" width="7.5" style="1" customWidth="1"/>
    <col min="1025" max="1025" width="7.5" style="1" bestFit="1" customWidth="1"/>
    <col min="1026" max="1026" width="34.125" style="1" customWidth="1"/>
    <col min="1027" max="1027" width="13.125" style="1" customWidth="1"/>
    <col min="1028" max="1028" width="8.125" style="1" bestFit="1" customWidth="1"/>
    <col min="1029" max="1034" width="14.625" style="1" customWidth="1"/>
    <col min="1035" max="1035" width="56.25" style="1" customWidth="1"/>
    <col min="1036" max="1036" width="12.75" style="1" bestFit="1" customWidth="1"/>
    <col min="1037" max="1037" width="10.5" style="1" bestFit="1" customWidth="1"/>
    <col min="1038" max="1039" width="11" style="1"/>
    <col min="1040" max="1040" width="11.25" style="1" customWidth="1"/>
    <col min="1041" max="1279" width="11" style="1"/>
    <col min="1280" max="1280" width="7.5" style="1" customWidth="1"/>
    <col min="1281" max="1281" width="7.5" style="1" bestFit="1" customWidth="1"/>
    <col min="1282" max="1282" width="34.125" style="1" customWidth="1"/>
    <col min="1283" max="1283" width="13.125" style="1" customWidth="1"/>
    <col min="1284" max="1284" width="8.125" style="1" bestFit="1" customWidth="1"/>
    <col min="1285" max="1290" width="14.625" style="1" customWidth="1"/>
    <col min="1291" max="1291" width="56.25" style="1" customWidth="1"/>
    <col min="1292" max="1292" width="12.75" style="1" bestFit="1" customWidth="1"/>
    <col min="1293" max="1293" width="10.5" style="1" bestFit="1" customWidth="1"/>
    <col min="1294" max="1295" width="11" style="1"/>
    <col min="1296" max="1296" width="11.25" style="1" customWidth="1"/>
    <col min="1297" max="1535" width="11" style="1"/>
    <col min="1536" max="1536" width="7.5" style="1" customWidth="1"/>
    <col min="1537" max="1537" width="7.5" style="1" bestFit="1" customWidth="1"/>
    <col min="1538" max="1538" width="34.125" style="1" customWidth="1"/>
    <col min="1539" max="1539" width="13.125" style="1" customWidth="1"/>
    <col min="1540" max="1540" width="8.125" style="1" bestFit="1" customWidth="1"/>
    <col min="1541" max="1546" width="14.625" style="1" customWidth="1"/>
    <col min="1547" max="1547" width="56.25" style="1" customWidth="1"/>
    <col min="1548" max="1548" width="12.75" style="1" bestFit="1" customWidth="1"/>
    <col min="1549" max="1549" width="10.5" style="1" bestFit="1" customWidth="1"/>
    <col min="1550" max="1551" width="11" style="1"/>
    <col min="1552" max="1552" width="11.25" style="1" customWidth="1"/>
    <col min="1553" max="1791" width="11" style="1"/>
    <col min="1792" max="1792" width="7.5" style="1" customWidth="1"/>
    <col min="1793" max="1793" width="7.5" style="1" bestFit="1" customWidth="1"/>
    <col min="1794" max="1794" width="34.125" style="1" customWidth="1"/>
    <col min="1795" max="1795" width="13.125" style="1" customWidth="1"/>
    <col min="1796" max="1796" width="8.125" style="1" bestFit="1" customWidth="1"/>
    <col min="1797" max="1802" width="14.625" style="1" customWidth="1"/>
    <col min="1803" max="1803" width="56.25" style="1" customWidth="1"/>
    <col min="1804" max="1804" width="12.75" style="1" bestFit="1" customWidth="1"/>
    <col min="1805" max="1805" width="10.5" style="1" bestFit="1" customWidth="1"/>
    <col min="1806" max="1807" width="11" style="1"/>
    <col min="1808" max="1808" width="11.25" style="1" customWidth="1"/>
    <col min="1809" max="2047" width="11" style="1"/>
    <col min="2048" max="2048" width="7.5" style="1" customWidth="1"/>
    <col min="2049" max="2049" width="7.5" style="1" bestFit="1" customWidth="1"/>
    <col min="2050" max="2050" width="34.125" style="1" customWidth="1"/>
    <col min="2051" max="2051" width="13.125" style="1" customWidth="1"/>
    <col min="2052" max="2052" width="8.125" style="1" bestFit="1" customWidth="1"/>
    <col min="2053" max="2058" width="14.625" style="1" customWidth="1"/>
    <col min="2059" max="2059" width="56.25" style="1" customWidth="1"/>
    <col min="2060" max="2060" width="12.75" style="1" bestFit="1" customWidth="1"/>
    <col min="2061" max="2061" width="10.5" style="1" bestFit="1" customWidth="1"/>
    <col min="2062" max="2063" width="11" style="1"/>
    <col min="2064" max="2064" width="11.25" style="1" customWidth="1"/>
    <col min="2065" max="2303" width="11" style="1"/>
    <col min="2304" max="2304" width="7.5" style="1" customWidth="1"/>
    <col min="2305" max="2305" width="7.5" style="1" bestFit="1" customWidth="1"/>
    <col min="2306" max="2306" width="34.125" style="1" customWidth="1"/>
    <col min="2307" max="2307" width="13.125" style="1" customWidth="1"/>
    <col min="2308" max="2308" width="8.125" style="1" bestFit="1" customWidth="1"/>
    <col min="2309" max="2314" width="14.625" style="1" customWidth="1"/>
    <col min="2315" max="2315" width="56.25" style="1" customWidth="1"/>
    <col min="2316" max="2316" width="12.75" style="1" bestFit="1" customWidth="1"/>
    <col min="2317" max="2317" width="10.5" style="1" bestFit="1" customWidth="1"/>
    <col min="2318" max="2319" width="11" style="1"/>
    <col min="2320" max="2320" width="11.25" style="1" customWidth="1"/>
    <col min="2321" max="2559" width="11" style="1"/>
    <col min="2560" max="2560" width="7.5" style="1" customWidth="1"/>
    <col min="2561" max="2561" width="7.5" style="1" bestFit="1" customWidth="1"/>
    <col min="2562" max="2562" width="34.125" style="1" customWidth="1"/>
    <col min="2563" max="2563" width="13.125" style="1" customWidth="1"/>
    <col min="2564" max="2564" width="8.125" style="1" bestFit="1" customWidth="1"/>
    <col min="2565" max="2570" width="14.625" style="1" customWidth="1"/>
    <col min="2571" max="2571" width="56.25" style="1" customWidth="1"/>
    <col min="2572" max="2572" width="12.75" style="1" bestFit="1" customWidth="1"/>
    <col min="2573" max="2573" width="10.5" style="1" bestFit="1" customWidth="1"/>
    <col min="2574" max="2575" width="11" style="1"/>
    <col min="2576" max="2576" width="11.25" style="1" customWidth="1"/>
    <col min="2577" max="2815" width="11" style="1"/>
    <col min="2816" max="2816" width="7.5" style="1" customWidth="1"/>
    <col min="2817" max="2817" width="7.5" style="1" bestFit="1" customWidth="1"/>
    <col min="2818" max="2818" width="34.125" style="1" customWidth="1"/>
    <col min="2819" max="2819" width="13.125" style="1" customWidth="1"/>
    <col min="2820" max="2820" width="8.125" style="1" bestFit="1" customWidth="1"/>
    <col min="2821" max="2826" width="14.625" style="1" customWidth="1"/>
    <col min="2827" max="2827" width="56.25" style="1" customWidth="1"/>
    <col min="2828" max="2828" width="12.75" style="1" bestFit="1" customWidth="1"/>
    <col min="2829" max="2829" width="10.5" style="1" bestFit="1" customWidth="1"/>
    <col min="2830" max="2831" width="11" style="1"/>
    <col min="2832" max="2832" width="11.25" style="1" customWidth="1"/>
    <col min="2833" max="3071" width="11" style="1"/>
    <col min="3072" max="3072" width="7.5" style="1" customWidth="1"/>
    <col min="3073" max="3073" width="7.5" style="1" bestFit="1" customWidth="1"/>
    <col min="3074" max="3074" width="34.125" style="1" customWidth="1"/>
    <col min="3075" max="3075" width="13.125" style="1" customWidth="1"/>
    <col min="3076" max="3076" width="8.125" style="1" bestFit="1" customWidth="1"/>
    <col min="3077" max="3082" width="14.625" style="1" customWidth="1"/>
    <col min="3083" max="3083" width="56.25" style="1" customWidth="1"/>
    <col min="3084" max="3084" width="12.75" style="1" bestFit="1" customWidth="1"/>
    <col min="3085" max="3085" width="10.5" style="1" bestFit="1" customWidth="1"/>
    <col min="3086" max="3087" width="11" style="1"/>
    <col min="3088" max="3088" width="11.25" style="1" customWidth="1"/>
    <col min="3089" max="3327" width="11" style="1"/>
    <col min="3328" max="3328" width="7.5" style="1" customWidth="1"/>
    <col min="3329" max="3329" width="7.5" style="1" bestFit="1" customWidth="1"/>
    <col min="3330" max="3330" width="34.125" style="1" customWidth="1"/>
    <col min="3331" max="3331" width="13.125" style="1" customWidth="1"/>
    <col min="3332" max="3332" width="8.125" style="1" bestFit="1" customWidth="1"/>
    <col min="3333" max="3338" width="14.625" style="1" customWidth="1"/>
    <col min="3339" max="3339" width="56.25" style="1" customWidth="1"/>
    <col min="3340" max="3340" width="12.75" style="1" bestFit="1" customWidth="1"/>
    <col min="3341" max="3341" width="10.5" style="1" bestFit="1" customWidth="1"/>
    <col min="3342" max="3343" width="11" style="1"/>
    <col min="3344" max="3344" width="11.25" style="1" customWidth="1"/>
    <col min="3345" max="3583" width="11" style="1"/>
    <col min="3584" max="3584" width="7.5" style="1" customWidth="1"/>
    <col min="3585" max="3585" width="7.5" style="1" bestFit="1" customWidth="1"/>
    <col min="3586" max="3586" width="34.125" style="1" customWidth="1"/>
    <col min="3587" max="3587" width="13.125" style="1" customWidth="1"/>
    <col min="3588" max="3588" width="8.125" style="1" bestFit="1" customWidth="1"/>
    <col min="3589" max="3594" width="14.625" style="1" customWidth="1"/>
    <col min="3595" max="3595" width="56.25" style="1" customWidth="1"/>
    <col min="3596" max="3596" width="12.75" style="1" bestFit="1" customWidth="1"/>
    <col min="3597" max="3597" width="10.5" style="1" bestFit="1" customWidth="1"/>
    <col min="3598" max="3599" width="11" style="1"/>
    <col min="3600" max="3600" width="11.25" style="1" customWidth="1"/>
    <col min="3601" max="3839" width="11" style="1"/>
    <col min="3840" max="3840" width="7.5" style="1" customWidth="1"/>
    <col min="3841" max="3841" width="7.5" style="1" bestFit="1" customWidth="1"/>
    <col min="3842" max="3842" width="34.125" style="1" customWidth="1"/>
    <col min="3843" max="3843" width="13.125" style="1" customWidth="1"/>
    <col min="3844" max="3844" width="8.125" style="1" bestFit="1" customWidth="1"/>
    <col min="3845" max="3850" width="14.625" style="1" customWidth="1"/>
    <col min="3851" max="3851" width="56.25" style="1" customWidth="1"/>
    <col min="3852" max="3852" width="12.75" style="1" bestFit="1" customWidth="1"/>
    <col min="3853" max="3853" width="10.5" style="1" bestFit="1" customWidth="1"/>
    <col min="3854" max="3855" width="11" style="1"/>
    <col min="3856" max="3856" width="11.25" style="1" customWidth="1"/>
    <col min="3857" max="4095" width="11" style="1"/>
    <col min="4096" max="4096" width="7.5" style="1" customWidth="1"/>
    <col min="4097" max="4097" width="7.5" style="1" bestFit="1" customWidth="1"/>
    <col min="4098" max="4098" width="34.125" style="1" customWidth="1"/>
    <col min="4099" max="4099" width="13.125" style="1" customWidth="1"/>
    <col min="4100" max="4100" width="8.125" style="1" bestFit="1" customWidth="1"/>
    <col min="4101" max="4106" width="14.625" style="1" customWidth="1"/>
    <col min="4107" max="4107" width="56.25" style="1" customWidth="1"/>
    <col min="4108" max="4108" width="12.75" style="1" bestFit="1" customWidth="1"/>
    <col min="4109" max="4109" width="10.5" style="1" bestFit="1" customWidth="1"/>
    <col min="4110" max="4111" width="11" style="1"/>
    <col min="4112" max="4112" width="11.25" style="1" customWidth="1"/>
    <col min="4113" max="4351" width="11" style="1"/>
    <col min="4352" max="4352" width="7.5" style="1" customWidth="1"/>
    <col min="4353" max="4353" width="7.5" style="1" bestFit="1" customWidth="1"/>
    <col min="4354" max="4354" width="34.125" style="1" customWidth="1"/>
    <col min="4355" max="4355" width="13.125" style="1" customWidth="1"/>
    <col min="4356" max="4356" width="8.125" style="1" bestFit="1" customWidth="1"/>
    <col min="4357" max="4362" width="14.625" style="1" customWidth="1"/>
    <col min="4363" max="4363" width="56.25" style="1" customWidth="1"/>
    <col min="4364" max="4364" width="12.75" style="1" bestFit="1" customWidth="1"/>
    <col min="4365" max="4365" width="10.5" style="1" bestFit="1" customWidth="1"/>
    <col min="4366" max="4367" width="11" style="1"/>
    <col min="4368" max="4368" width="11.25" style="1" customWidth="1"/>
    <col min="4369" max="4607" width="11" style="1"/>
    <col min="4608" max="4608" width="7.5" style="1" customWidth="1"/>
    <col min="4609" max="4609" width="7.5" style="1" bestFit="1" customWidth="1"/>
    <col min="4610" max="4610" width="34.125" style="1" customWidth="1"/>
    <col min="4611" max="4611" width="13.125" style="1" customWidth="1"/>
    <col min="4612" max="4612" width="8.125" style="1" bestFit="1" customWidth="1"/>
    <col min="4613" max="4618" width="14.625" style="1" customWidth="1"/>
    <col min="4619" max="4619" width="56.25" style="1" customWidth="1"/>
    <col min="4620" max="4620" width="12.75" style="1" bestFit="1" customWidth="1"/>
    <col min="4621" max="4621" width="10.5" style="1" bestFit="1" customWidth="1"/>
    <col min="4622" max="4623" width="11" style="1"/>
    <col min="4624" max="4624" width="11.25" style="1" customWidth="1"/>
    <col min="4625" max="4863" width="11" style="1"/>
    <col min="4864" max="4864" width="7.5" style="1" customWidth="1"/>
    <col min="4865" max="4865" width="7.5" style="1" bestFit="1" customWidth="1"/>
    <col min="4866" max="4866" width="34.125" style="1" customWidth="1"/>
    <col min="4867" max="4867" width="13.125" style="1" customWidth="1"/>
    <col min="4868" max="4868" width="8.125" style="1" bestFit="1" customWidth="1"/>
    <col min="4869" max="4874" width="14.625" style="1" customWidth="1"/>
    <col min="4875" max="4875" width="56.25" style="1" customWidth="1"/>
    <col min="4876" max="4876" width="12.75" style="1" bestFit="1" customWidth="1"/>
    <col min="4877" max="4877" width="10.5" style="1" bestFit="1" customWidth="1"/>
    <col min="4878" max="4879" width="11" style="1"/>
    <col min="4880" max="4880" width="11.25" style="1" customWidth="1"/>
    <col min="4881" max="5119" width="11" style="1"/>
    <col min="5120" max="5120" width="7.5" style="1" customWidth="1"/>
    <col min="5121" max="5121" width="7.5" style="1" bestFit="1" customWidth="1"/>
    <col min="5122" max="5122" width="34.125" style="1" customWidth="1"/>
    <col min="5123" max="5123" width="13.125" style="1" customWidth="1"/>
    <col min="5124" max="5124" width="8.125" style="1" bestFit="1" customWidth="1"/>
    <col min="5125" max="5130" width="14.625" style="1" customWidth="1"/>
    <col min="5131" max="5131" width="56.25" style="1" customWidth="1"/>
    <col min="5132" max="5132" width="12.75" style="1" bestFit="1" customWidth="1"/>
    <col min="5133" max="5133" width="10.5" style="1" bestFit="1" customWidth="1"/>
    <col min="5134" max="5135" width="11" style="1"/>
    <col min="5136" max="5136" width="11.25" style="1" customWidth="1"/>
    <col min="5137" max="5375" width="11" style="1"/>
    <col min="5376" max="5376" width="7.5" style="1" customWidth="1"/>
    <col min="5377" max="5377" width="7.5" style="1" bestFit="1" customWidth="1"/>
    <col min="5378" max="5378" width="34.125" style="1" customWidth="1"/>
    <col min="5379" max="5379" width="13.125" style="1" customWidth="1"/>
    <col min="5380" max="5380" width="8.125" style="1" bestFit="1" customWidth="1"/>
    <col min="5381" max="5386" width="14.625" style="1" customWidth="1"/>
    <col min="5387" max="5387" width="56.25" style="1" customWidth="1"/>
    <col min="5388" max="5388" width="12.75" style="1" bestFit="1" customWidth="1"/>
    <col min="5389" max="5389" width="10.5" style="1" bestFit="1" customWidth="1"/>
    <col min="5390" max="5391" width="11" style="1"/>
    <col min="5392" max="5392" width="11.25" style="1" customWidth="1"/>
    <col min="5393" max="5631" width="11" style="1"/>
    <col min="5632" max="5632" width="7.5" style="1" customWidth="1"/>
    <col min="5633" max="5633" width="7.5" style="1" bestFit="1" customWidth="1"/>
    <col min="5634" max="5634" width="34.125" style="1" customWidth="1"/>
    <col min="5635" max="5635" width="13.125" style="1" customWidth="1"/>
    <col min="5636" max="5636" width="8.125" style="1" bestFit="1" customWidth="1"/>
    <col min="5637" max="5642" width="14.625" style="1" customWidth="1"/>
    <col min="5643" max="5643" width="56.25" style="1" customWidth="1"/>
    <col min="5644" max="5644" width="12.75" style="1" bestFit="1" customWidth="1"/>
    <col min="5645" max="5645" width="10.5" style="1" bestFit="1" customWidth="1"/>
    <col min="5646" max="5647" width="11" style="1"/>
    <col min="5648" max="5648" width="11.25" style="1" customWidth="1"/>
    <col min="5649" max="5887" width="11" style="1"/>
    <col min="5888" max="5888" width="7.5" style="1" customWidth="1"/>
    <col min="5889" max="5889" width="7.5" style="1" bestFit="1" customWidth="1"/>
    <col min="5890" max="5890" width="34.125" style="1" customWidth="1"/>
    <col min="5891" max="5891" width="13.125" style="1" customWidth="1"/>
    <col min="5892" max="5892" width="8.125" style="1" bestFit="1" customWidth="1"/>
    <col min="5893" max="5898" width="14.625" style="1" customWidth="1"/>
    <col min="5899" max="5899" width="56.25" style="1" customWidth="1"/>
    <col min="5900" max="5900" width="12.75" style="1" bestFit="1" customWidth="1"/>
    <col min="5901" max="5901" width="10.5" style="1" bestFit="1" customWidth="1"/>
    <col min="5902" max="5903" width="11" style="1"/>
    <col min="5904" max="5904" width="11.25" style="1" customWidth="1"/>
    <col min="5905" max="6143" width="11" style="1"/>
    <col min="6144" max="6144" width="7.5" style="1" customWidth="1"/>
    <col min="6145" max="6145" width="7.5" style="1" bestFit="1" customWidth="1"/>
    <col min="6146" max="6146" width="34.125" style="1" customWidth="1"/>
    <col min="6147" max="6147" width="13.125" style="1" customWidth="1"/>
    <col min="6148" max="6148" width="8.125" style="1" bestFit="1" customWidth="1"/>
    <col min="6149" max="6154" width="14.625" style="1" customWidth="1"/>
    <col min="6155" max="6155" width="56.25" style="1" customWidth="1"/>
    <col min="6156" max="6156" width="12.75" style="1" bestFit="1" customWidth="1"/>
    <col min="6157" max="6157" width="10.5" style="1" bestFit="1" customWidth="1"/>
    <col min="6158" max="6159" width="11" style="1"/>
    <col min="6160" max="6160" width="11.25" style="1" customWidth="1"/>
    <col min="6161" max="6399" width="11" style="1"/>
    <col min="6400" max="6400" width="7.5" style="1" customWidth="1"/>
    <col min="6401" max="6401" width="7.5" style="1" bestFit="1" customWidth="1"/>
    <col min="6402" max="6402" width="34.125" style="1" customWidth="1"/>
    <col min="6403" max="6403" width="13.125" style="1" customWidth="1"/>
    <col min="6404" max="6404" width="8.125" style="1" bestFit="1" customWidth="1"/>
    <col min="6405" max="6410" width="14.625" style="1" customWidth="1"/>
    <col min="6411" max="6411" width="56.25" style="1" customWidth="1"/>
    <col min="6412" max="6412" width="12.75" style="1" bestFit="1" customWidth="1"/>
    <col min="6413" max="6413" width="10.5" style="1" bestFit="1" customWidth="1"/>
    <col min="6414" max="6415" width="11" style="1"/>
    <col min="6416" max="6416" width="11.25" style="1" customWidth="1"/>
    <col min="6417" max="6655" width="11" style="1"/>
    <col min="6656" max="6656" width="7.5" style="1" customWidth="1"/>
    <col min="6657" max="6657" width="7.5" style="1" bestFit="1" customWidth="1"/>
    <col min="6658" max="6658" width="34.125" style="1" customWidth="1"/>
    <col min="6659" max="6659" width="13.125" style="1" customWidth="1"/>
    <col min="6660" max="6660" width="8.125" style="1" bestFit="1" customWidth="1"/>
    <col min="6661" max="6666" width="14.625" style="1" customWidth="1"/>
    <col min="6667" max="6667" width="56.25" style="1" customWidth="1"/>
    <col min="6668" max="6668" width="12.75" style="1" bestFit="1" customWidth="1"/>
    <col min="6669" max="6669" width="10.5" style="1" bestFit="1" customWidth="1"/>
    <col min="6670" max="6671" width="11" style="1"/>
    <col min="6672" max="6672" width="11.25" style="1" customWidth="1"/>
    <col min="6673" max="6911" width="11" style="1"/>
    <col min="6912" max="6912" width="7.5" style="1" customWidth="1"/>
    <col min="6913" max="6913" width="7.5" style="1" bestFit="1" customWidth="1"/>
    <col min="6914" max="6914" width="34.125" style="1" customWidth="1"/>
    <col min="6915" max="6915" width="13.125" style="1" customWidth="1"/>
    <col min="6916" max="6916" width="8.125" style="1" bestFit="1" customWidth="1"/>
    <col min="6917" max="6922" width="14.625" style="1" customWidth="1"/>
    <col min="6923" max="6923" width="56.25" style="1" customWidth="1"/>
    <col min="6924" max="6924" width="12.75" style="1" bestFit="1" customWidth="1"/>
    <col min="6925" max="6925" width="10.5" style="1" bestFit="1" customWidth="1"/>
    <col min="6926" max="6927" width="11" style="1"/>
    <col min="6928" max="6928" width="11.25" style="1" customWidth="1"/>
    <col min="6929" max="7167" width="11" style="1"/>
    <col min="7168" max="7168" width="7.5" style="1" customWidth="1"/>
    <col min="7169" max="7169" width="7.5" style="1" bestFit="1" customWidth="1"/>
    <col min="7170" max="7170" width="34.125" style="1" customWidth="1"/>
    <col min="7171" max="7171" width="13.125" style="1" customWidth="1"/>
    <col min="7172" max="7172" width="8.125" style="1" bestFit="1" customWidth="1"/>
    <col min="7173" max="7178" width="14.625" style="1" customWidth="1"/>
    <col min="7179" max="7179" width="56.25" style="1" customWidth="1"/>
    <col min="7180" max="7180" width="12.75" style="1" bestFit="1" customWidth="1"/>
    <col min="7181" max="7181" width="10.5" style="1" bestFit="1" customWidth="1"/>
    <col min="7182" max="7183" width="11" style="1"/>
    <col min="7184" max="7184" width="11.25" style="1" customWidth="1"/>
    <col min="7185" max="7423" width="11" style="1"/>
    <col min="7424" max="7424" width="7.5" style="1" customWidth="1"/>
    <col min="7425" max="7425" width="7.5" style="1" bestFit="1" customWidth="1"/>
    <col min="7426" max="7426" width="34.125" style="1" customWidth="1"/>
    <col min="7427" max="7427" width="13.125" style="1" customWidth="1"/>
    <col min="7428" max="7428" width="8.125" style="1" bestFit="1" customWidth="1"/>
    <col min="7429" max="7434" width="14.625" style="1" customWidth="1"/>
    <col min="7435" max="7435" width="56.25" style="1" customWidth="1"/>
    <col min="7436" max="7436" width="12.75" style="1" bestFit="1" customWidth="1"/>
    <col min="7437" max="7437" width="10.5" style="1" bestFit="1" customWidth="1"/>
    <col min="7438" max="7439" width="11" style="1"/>
    <col min="7440" max="7440" width="11.25" style="1" customWidth="1"/>
    <col min="7441" max="7679" width="11" style="1"/>
    <col min="7680" max="7680" width="7.5" style="1" customWidth="1"/>
    <col min="7681" max="7681" width="7.5" style="1" bestFit="1" customWidth="1"/>
    <col min="7682" max="7682" width="34.125" style="1" customWidth="1"/>
    <col min="7683" max="7683" width="13.125" style="1" customWidth="1"/>
    <col min="7684" max="7684" width="8.125" style="1" bestFit="1" customWidth="1"/>
    <col min="7685" max="7690" width="14.625" style="1" customWidth="1"/>
    <col min="7691" max="7691" width="56.25" style="1" customWidth="1"/>
    <col min="7692" max="7692" width="12.75" style="1" bestFit="1" customWidth="1"/>
    <col min="7693" max="7693" width="10.5" style="1" bestFit="1" customWidth="1"/>
    <col min="7694" max="7695" width="11" style="1"/>
    <col min="7696" max="7696" width="11.25" style="1" customWidth="1"/>
    <col min="7697" max="7935" width="11" style="1"/>
    <col min="7936" max="7936" width="7.5" style="1" customWidth="1"/>
    <col min="7937" max="7937" width="7.5" style="1" bestFit="1" customWidth="1"/>
    <col min="7938" max="7938" width="34.125" style="1" customWidth="1"/>
    <col min="7939" max="7939" width="13.125" style="1" customWidth="1"/>
    <col min="7940" max="7940" width="8.125" style="1" bestFit="1" customWidth="1"/>
    <col min="7941" max="7946" width="14.625" style="1" customWidth="1"/>
    <col min="7947" max="7947" width="56.25" style="1" customWidth="1"/>
    <col min="7948" max="7948" width="12.75" style="1" bestFit="1" customWidth="1"/>
    <col min="7949" max="7949" width="10.5" style="1" bestFit="1" customWidth="1"/>
    <col min="7950" max="7951" width="11" style="1"/>
    <col min="7952" max="7952" width="11.25" style="1" customWidth="1"/>
    <col min="7953" max="8191" width="11" style="1"/>
    <col min="8192" max="8192" width="7.5" style="1" customWidth="1"/>
    <col min="8193" max="8193" width="7.5" style="1" bestFit="1" customWidth="1"/>
    <col min="8194" max="8194" width="34.125" style="1" customWidth="1"/>
    <col min="8195" max="8195" width="13.125" style="1" customWidth="1"/>
    <col min="8196" max="8196" width="8.125" style="1" bestFit="1" customWidth="1"/>
    <col min="8197" max="8202" width="14.625" style="1" customWidth="1"/>
    <col min="8203" max="8203" width="56.25" style="1" customWidth="1"/>
    <col min="8204" max="8204" width="12.75" style="1" bestFit="1" customWidth="1"/>
    <col min="8205" max="8205" width="10.5" style="1" bestFit="1" customWidth="1"/>
    <col min="8206" max="8207" width="11" style="1"/>
    <col min="8208" max="8208" width="11.25" style="1" customWidth="1"/>
    <col min="8209" max="8447" width="11" style="1"/>
    <col min="8448" max="8448" width="7.5" style="1" customWidth="1"/>
    <col min="8449" max="8449" width="7.5" style="1" bestFit="1" customWidth="1"/>
    <col min="8450" max="8450" width="34.125" style="1" customWidth="1"/>
    <col min="8451" max="8451" width="13.125" style="1" customWidth="1"/>
    <col min="8452" max="8452" width="8.125" style="1" bestFit="1" customWidth="1"/>
    <col min="8453" max="8458" width="14.625" style="1" customWidth="1"/>
    <col min="8459" max="8459" width="56.25" style="1" customWidth="1"/>
    <col min="8460" max="8460" width="12.75" style="1" bestFit="1" customWidth="1"/>
    <col min="8461" max="8461" width="10.5" style="1" bestFit="1" customWidth="1"/>
    <col min="8462" max="8463" width="11" style="1"/>
    <col min="8464" max="8464" width="11.25" style="1" customWidth="1"/>
    <col min="8465" max="8703" width="11" style="1"/>
    <col min="8704" max="8704" width="7.5" style="1" customWidth="1"/>
    <col min="8705" max="8705" width="7.5" style="1" bestFit="1" customWidth="1"/>
    <col min="8706" max="8706" width="34.125" style="1" customWidth="1"/>
    <col min="8707" max="8707" width="13.125" style="1" customWidth="1"/>
    <col min="8708" max="8708" width="8.125" style="1" bestFit="1" customWidth="1"/>
    <col min="8709" max="8714" width="14.625" style="1" customWidth="1"/>
    <col min="8715" max="8715" width="56.25" style="1" customWidth="1"/>
    <col min="8716" max="8716" width="12.75" style="1" bestFit="1" customWidth="1"/>
    <col min="8717" max="8717" width="10.5" style="1" bestFit="1" customWidth="1"/>
    <col min="8718" max="8719" width="11" style="1"/>
    <col min="8720" max="8720" width="11.25" style="1" customWidth="1"/>
    <col min="8721" max="8959" width="11" style="1"/>
    <col min="8960" max="8960" width="7.5" style="1" customWidth="1"/>
    <col min="8961" max="8961" width="7.5" style="1" bestFit="1" customWidth="1"/>
    <col min="8962" max="8962" width="34.125" style="1" customWidth="1"/>
    <col min="8963" max="8963" width="13.125" style="1" customWidth="1"/>
    <col min="8964" max="8964" width="8.125" style="1" bestFit="1" customWidth="1"/>
    <col min="8965" max="8970" width="14.625" style="1" customWidth="1"/>
    <col min="8971" max="8971" width="56.25" style="1" customWidth="1"/>
    <col min="8972" max="8972" width="12.75" style="1" bestFit="1" customWidth="1"/>
    <col min="8973" max="8973" width="10.5" style="1" bestFit="1" customWidth="1"/>
    <col min="8974" max="8975" width="11" style="1"/>
    <col min="8976" max="8976" width="11.25" style="1" customWidth="1"/>
    <col min="8977" max="9215" width="11" style="1"/>
    <col min="9216" max="9216" width="7.5" style="1" customWidth="1"/>
    <col min="9217" max="9217" width="7.5" style="1" bestFit="1" customWidth="1"/>
    <col min="9218" max="9218" width="34.125" style="1" customWidth="1"/>
    <col min="9219" max="9219" width="13.125" style="1" customWidth="1"/>
    <col min="9220" max="9220" width="8.125" style="1" bestFit="1" customWidth="1"/>
    <col min="9221" max="9226" width="14.625" style="1" customWidth="1"/>
    <col min="9227" max="9227" width="56.25" style="1" customWidth="1"/>
    <col min="9228" max="9228" width="12.75" style="1" bestFit="1" customWidth="1"/>
    <col min="9229" max="9229" width="10.5" style="1" bestFit="1" customWidth="1"/>
    <col min="9230" max="9231" width="11" style="1"/>
    <col min="9232" max="9232" width="11.25" style="1" customWidth="1"/>
    <col min="9233" max="9471" width="11" style="1"/>
    <col min="9472" max="9472" width="7.5" style="1" customWidth="1"/>
    <col min="9473" max="9473" width="7.5" style="1" bestFit="1" customWidth="1"/>
    <col min="9474" max="9474" width="34.125" style="1" customWidth="1"/>
    <col min="9475" max="9475" width="13.125" style="1" customWidth="1"/>
    <col min="9476" max="9476" width="8.125" style="1" bestFit="1" customWidth="1"/>
    <col min="9477" max="9482" width="14.625" style="1" customWidth="1"/>
    <col min="9483" max="9483" width="56.25" style="1" customWidth="1"/>
    <col min="9484" max="9484" width="12.75" style="1" bestFit="1" customWidth="1"/>
    <col min="9485" max="9485" width="10.5" style="1" bestFit="1" customWidth="1"/>
    <col min="9486" max="9487" width="11" style="1"/>
    <col min="9488" max="9488" width="11.25" style="1" customWidth="1"/>
    <col min="9489" max="9727" width="11" style="1"/>
    <col min="9728" max="9728" width="7.5" style="1" customWidth="1"/>
    <col min="9729" max="9729" width="7.5" style="1" bestFit="1" customWidth="1"/>
    <col min="9730" max="9730" width="34.125" style="1" customWidth="1"/>
    <col min="9731" max="9731" width="13.125" style="1" customWidth="1"/>
    <col min="9732" max="9732" width="8.125" style="1" bestFit="1" customWidth="1"/>
    <col min="9733" max="9738" width="14.625" style="1" customWidth="1"/>
    <col min="9739" max="9739" width="56.25" style="1" customWidth="1"/>
    <col min="9740" max="9740" width="12.75" style="1" bestFit="1" customWidth="1"/>
    <col min="9741" max="9741" width="10.5" style="1" bestFit="1" customWidth="1"/>
    <col min="9742" max="9743" width="11" style="1"/>
    <col min="9744" max="9744" width="11.25" style="1" customWidth="1"/>
    <col min="9745" max="9983" width="11" style="1"/>
    <col min="9984" max="9984" width="7.5" style="1" customWidth="1"/>
    <col min="9985" max="9985" width="7.5" style="1" bestFit="1" customWidth="1"/>
    <col min="9986" max="9986" width="34.125" style="1" customWidth="1"/>
    <col min="9987" max="9987" width="13.125" style="1" customWidth="1"/>
    <col min="9988" max="9988" width="8.125" style="1" bestFit="1" customWidth="1"/>
    <col min="9989" max="9994" width="14.625" style="1" customWidth="1"/>
    <col min="9995" max="9995" width="56.25" style="1" customWidth="1"/>
    <col min="9996" max="9996" width="12.75" style="1" bestFit="1" customWidth="1"/>
    <col min="9997" max="9997" width="10.5" style="1" bestFit="1" customWidth="1"/>
    <col min="9998" max="9999" width="11" style="1"/>
    <col min="10000" max="10000" width="11.25" style="1" customWidth="1"/>
    <col min="10001" max="10239" width="11" style="1"/>
    <col min="10240" max="10240" width="7.5" style="1" customWidth="1"/>
    <col min="10241" max="10241" width="7.5" style="1" bestFit="1" customWidth="1"/>
    <col min="10242" max="10242" width="34.125" style="1" customWidth="1"/>
    <col min="10243" max="10243" width="13.125" style="1" customWidth="1"/>
    <col min="10244" max="10244" width="8.125" style="1" bestFit="1" customWidth="1"/>
    <col min="10245" max="10250" width="14.625" style="1" customWidth="1"/>
    <col min="10251" max="10251" width="56.25" style="1" customWidth="1"/>
    <col min="10252" max="10252" width="12.75" style="1" bestFit="1" customWidth="1"/>
    <col min="10253" max="10253" width="10.5" style="1" bestFit="1" customWidth="1"/>
    <col min="10254" max="10255" width="11" style="1"/>
    <col min="10256" max="10256" width="11.25" style="1" customWidth="1"/>
    <col min="10257" max="10495" width="11" style="1"/>
    <col min="10496" max="10496" width="7.5" style="1" customWidth="1"/>
    <col min="10497" max="10497" width="7.5" style="1" bestFit="1" customWidth="1"/>
    <col min="10498" max="10498" width="34.125" style="1" customWidth="1"/>
    <col min="10499" max="10499" width="13.125" style="1" customWidth="1"/>
    <col min="10500" max="10500" width="8.125" style="1" bestFit="1" customWidth="1"/>
    <col min="10501" max="10506" width="14.625" style="1" customWidth="1"/>
    <col min="10507" max="10507" width="56.25" style="1" customWidth="1"/>
    <col min="10508" max="10508" width="12.75" style="1" bestFit="1" customWidth="1"/>
    <col min="10509" max="10509" width="10.5" style="1" bestFit="1" customWidth="1"/>
    <col min="10510" max="10511" width="11" style="1"/>
    <col min="10512" max="10512" width="11.25" style="1" customWidth="1"/>
    <col min="10513" max="10751" width="11" style="1"/>
    <col min="10752" max="10752" width="7.5" style="1" customWidth="1"/>
    <col min="10753" max="10753" width="7.5" style="1" bestFit="1" customWidth="1"/>
    <col min="10754" max="10754" width="34.125" style="1" customWidth="1"/>
    <col min="10755" max="10755" width="13.125" style="1" customWidth="1"/>
    <col min="10756" max="10756" width="8.125" style="1" bestFit="1" customWidth="1"/>
    <col min="10757" max="10762" width="14.625" style="1" customWidth="1"/>
    <col min="10763" max="10763" width="56.25" style="1" customWidth="1"/>
    <col min="10764" max="10764" width="12.75" style="1" bestFit="1" customWidth="1"/>
    <col min="10765" max="10765" width="10.5" style="1" bestFit="1" customWidth="1"/>
    <col min="10766" max="10767" width="11" style="1"/>
    <col min="10768" max="10768" width="11.25" style="1" customWidth="1"/>
    <col min="10769" max="11007" width="11" style="1"/>
    <col min="11008" max="11008" width="7.5" style="1" customWidth="1"/>
    <col min="11009" max="11009" width="7.5" style="1" bestFit="1" customWidth="1"/>
    <col min="11010" max="11010" width="34.125" style="1" customWidth="1"/>
    <col min="11011" max="11011" width="13.125" style="1" customWidth="1"/>
    <col min="11012" max="11012" width="8.125" style="1" bestFit="1" customWidth="1"/>
    <col min="11013" max="11018" width="14.625" style="1" customWidth="1"/>
    <col min="11019" max="11019" width="56.25" style="1" customWidth="1"/>
    <col min="11020" max="11020" width="12.75" style="1" bestFit="1" customWidth="1"/>
    <col min="11021" max="11021" width="10.5" style="1" bestFit="1" customWidth="1"/>
    <col min="11022" max="11023" width="11" style="1"/>
    <col min="11024" max="11024" width="11.25" style="1" customWidth="1"/>
    <col min="11025" max="11263" width="11" style="1"/>
    <col min="11264" max="11264" width="7.5" style="1" customWidth="1"/>
    <col min="11265" max="11265" width="7.5" style="1" bestFit="1" customWidth="1"/>
    <col min="11266" max="11266" width="34.125" style="1" customWidth="1"/>
    <col min="11267" max="11267" width="13.125" style="1" customWidth="1"/>
    <col min="11268" max="11268" width="8.125" style="1" bestFit="1" customWidth="1"/>
    <col min="11269" max="11274" width="14.625" style="1" customWidth="1"/>
    <col min="11275" max="11275" width="56.25" style="1" customWidth="1"/>
    <col min="11276" max="11276" width="12.75" style="1" bestFit="1" customWidth="1"/>
    <col min="11277" max="11277" width="10.5" style="1" bestFit="1" customWidth="1"/>
    <col min="11278" max="11279" width="11" style="1"/>
    <col min="11280" max="11280" width="11.25" style="1" customWidth="1"/>
    <col min="11281" max="11519" width="11" style="1"/>
    <col min="11520" max="11520" width="7.5" style="1" customWidth="1"/>
    <col min="11521" max="11521" width="7.5" style="1" bestFit="1" customWidth="1"/>
    <col min="11522" max="11522" width="34.125" style="1" customWidth="1"/>
    <col min="11523" max="11523" width="13.125" style="1" customWidth="1"/>
    <col min="11524" max="11524" width="8.125" style="1" bestFit="1" customWidth="1"/>
    <col min="11525" max="11530" width="14.625" style="1" customWidth="1"/>
    <col min="11531" max="11531" width="56.25" style="1" customWidth="1"/>
    <col min="11532" max="11532" width="12.75" style="1" bestFit="1" customWidth="1"/>
    <col min="11533" max="11533" width="10.5" style="1" bestFit="1" customWidth="1"/>
    <col min="11534" max="11535" width="11" style="1"/>
    <col min="11536" max="11536" width="11.25" style="1" customWidth="1"/>
    <col min="11537" max="11775" width="11" style="1"/>
    <col min="11776" max="11776" width="7.5" style="1" customWidth="1"/>
    <col min="11777" max="11777" width="7.5" style="1" bestFit="1" customWidth="1"/>
    <col min="11778" max="11778" width="34.125" style="1" customWidth="1"/>
    <col min="11779" max="11779" width="13.125" style="1" customWidth="1"/>
    <col min="11780" max="11780" width="8.125" style="1" bestFit="1" customWidth="1"/>
    <col min="11781" max="11786" width="14.625" style="1" customWidth="1"/>
    <col min="11787" max="11787" width="56.25" style="1" customWidth="1"/>
    <col min="11788" max="11788" width="12.75" style="1" bestFit="1" customWidth="1"/>
    <col min="11789" max="11789" width="10.5" style="1" bestFit="1" customWidth="1"/>
    <col min="11790" max="11791" width="11" style="1"/>
    <col min="11792" max="11792" width="11.25" style="1" customWidth="1"/>
    <col min="11793" max="12031" width="11" style="1"/>
    <col min="12032" max="12032" width="7.5" style="1" customWidth="1"/>
    <col min="12033" max="12033" width="7.5" style="1" bestFit="1" customWidth="1"/>
    <col min="12034" max="12034" width="34.125" style="1" customWidth="1"/>
    <col min="12035" max="12035" width="13.125" style="1" customWidth="1"/>
    <col min="12036" max="12036" width="8.125" style="1" bestFit="1" customWidth="1"/>
    <col min="12037" max="12042" width="14.625" style="1" customWidth="1"/>
    <col min="12043" max="12043" width="56.25" style="1" customWidth="1"/>
    <col min="12044" max="12044" width="12.75" style="1" bestFit="1" customWidth="1"/>
    <col min="12045" max="12045" width="10.5" style="1" bestFit="1" customWidth="1"/>
    <col min="12046" max="12047" width="11" style="1"/>
    <col min="12048" max="12048" width="11.25" style="1" customWidth="1"/>
    <col min="12049" max="12287" width="11" style="1"/>
    <col min="12288" max="12288" width="7.5" style="1" customWidth="1"/>
    <col min="12289" max="12289" width="7.5" style="1" bestFit="1" customWidth="1"/>
    <col min="12290" max="12290" width="34.125" style="1" customWidth="1"/>
    <col min="12291" max="12291" width="13.125" style="1" customWidth="1"/>
    <col min="12292" max="12292" width="8.125" style="1" bestFit="1" customWidth="1"/>
    <col min="12293" max="12298" width="14.625" style="1" customWidth="1"/>
    <col min="12299" max="12299" width="56.25" style="1" customWidth="1"/>
    <col min="12300" max="12300" width="12.75" style="1" bestFit="1" customWidth="1"/>
    <col min="12301" max="12301" width="10.5" style="1" bestFit="1" customWidth="1"/>
    <col min="12302" max="12303" width="11" style="1"/>
    <col min="12304" max="12304" width="11.25" style="1" customWidth="1"/>
    <col min="12305" max="12543" width="11" style="1"/>
    <col min="12544" max="12544" width="7.5" style="1" customWidth="1"/>
    <col min="12545" max="12545" width="7.5" style="1" bestFit="1" customWidth="1"/>
    <col min="12546" max="12546" width="34.125" style="1" customWidth="1"/>
    <col min="12547" max="12547" width="13.125" style="1" customWidth="1"/>
    <col min="12548" max="12548" width="8.125" style="1" bestFit="1" customWidth="1"/>
    <col min="12549" max="12554" width="14.625" style="1" customWidth="1"/>
    <col min="12555" max="12555" width="56.25" style="1" customWidth="1"/>
    <col min="12556" max="12556" width="12.75" style="1" bestFit="1" customWidth="1"/>
    <col min="12557" max="12557" width="10.5" style="1" bestFit="1" customWidth="1"/>
    <col min="12558" max="12559" width="11" style="1"/>
    <col min="12560" max="12560" width="11.25" style="1" customWidth="1"/>
    <col min="12561" max="12799" width="11" style="1"/>
    <col min="12800" max="12800" width="7.5" style="1" customWidth="1"/>
    <col min="12801" max="12801" width="7.5" style="1" bestFit="1" customWidth="1"/>
    <col min="12802" max="12802" width="34.125" style="1" customWidth="1"/>
    <col min="12803" max="12803" width="13.125" style="1" customWidth="1"/>
    <col min="12804" max="12804" width="8.125" style="1" bestFit="1" customWidth="1"/>
    <col min="12805" max="12810" width="14.625" style="1" customWidth="1"/>
    <col min="12811" max="12811" width="56.25" style="1" customWidth="1"/>
    <col min="12812" max="12812" width="12.75" style="1" bestFit="1" customWidth="1"/>
    <col min="12813" max="12813" width="10.5" style="1" bestFit="1" customWidth="1"/>
    <col min="12814" max="12815" width="11" style="1"/>
    <col min="12816" max="12816" width="11.25" style="1" customWidth="1"/>
    <col min="12817" max="13055" width="11" style="1"/>
    <col min="13056" max="13056" width="7.5" style="1" customWidth="1"/>
    <col min="13057" max="13057" width="7.5" style="1" bestFit="1" customWidth="1"/>
    <col min="13058" max="13058" width="34.125" style="1" customWidth="1"/>
    <col min="13059" max="13059" width="13.125" style="1" customWidth="1"/>
    <col min="13060" max="13060" width="8.125" style="1" bestFit="1" customWidth="1"/>
    <col min="13061" max="13066" width="14.625" style="1" customWidth="1"/>
    <col min="13067" max="13067" width="56.25" style="1" customWidth="1"/>
    <col min="13068" max="13068" width="12.75" style="1" bestFit="1" customWidth="1"/>
    <col min="13069" max="13069" width="10.5" style="1" bestFit="1" customWidth="1"/>
    <col min="13070" max="13071" width="11" style="1"/>
    <col min="13072" max="13072" width="11.25" style="1" customWidth="1"/>
    <col min="13073" max="13311" width="11" style="1"/>
    <col min="13312" max="13312" width="7.5" style="1" customWidth="1"/>
    <col min="13313" max="13313" width="7.5" style="1" bestFit="1" customWidth="1"/>
    <col min="13314" max="13314" width="34.125" style="1" customWidth="1"/>
    <col min="13315" max="13315" width="13.125" style="1" customWidth="1"/>
    <col min="13316" max="13316" width="8.125" style="1" bestFit="1" customWidth="1"/>
    <col min="13317" max="13322" width="14.625" style="1" customWidth="1"/>
    <col min="13323" max="13323" width="56.25" style="1" customWidth="1"/>
    <col min="13324" max="13324" width="12.75" style="1" bestFit="1" customWidth="1"/>
    <col min="13325" max="13325" width="10.5" style="1" bestFit="1" customWidth="1"/>
    <col min="13326" max="13327" width="11" style="1"/>
    <col min="13328" max="13328" width="11.25" style="1" customWidth="1"/>
    <col min="13329" max="13567" width="11" style="1"/>
    <col min="13568" max="13568" width="7.5" style="1" customWidth="1"/>
    <col min="13569" max="13569" width="7.5" style="1" bestFit="1" customWidth="1"/>
    <col min="13570" max="13570" width="34.125" style="1" customWidth="1"/>
    <col min="13571" max="13571" width="13.125" style="1" customWidth="1"/>
    <col min="13572" max="13572" width="8.125" style="1" bestFit="1" customWidth="1"/>
    <col min="13573" max="13578" width="14.625" style="1" customWidth="1"/>
    <col min="13579" max="13579" width="56.25" style="1" customWidth="1"/>
    <col min="13580" max="13580" width="12.75" style="1" bestFit="1" customWidth="1"/>
    <col min="13581" max="13581" width="10.5" style="1" bestFit="1" customWidth="1"/>
    <col min="13582" max="13583" width="11" style="1"/>
    <col min="13584" max="13584" width="11.25" style="1" customWidth="1"/>
    <col min="13585" max="13823" width="11" style="1"/>
    <col min="13824" max="13824" width="7.5" style="1" customWidth="1"/>
    <col min="13825" max="13825" width="7.5" style="1" bestFit="1" customWidth="1"/>
    <col min="13826" max="13826" width="34.125" style="1" customWidth="1"/>
    <col min="13827" max="13827" width="13.125" style="1" customWidth="1"/>
    <col min="13828" max="13828" width="8.125" style="1" bestFit="1" customWidth="1"/>
    <col min="13829" max="13834" width="14.625" style="1" customWidth="1"/>
    <col min="13835" max="13835" width="56.25" style="1" customWidth="1"/>
    <col min="13836" max="13836" width="12.75" style="1" bestFit="1" customWidth="1"/>
    <col min="13837" max="13837" width="10.5" style="1" bestFit="1" customWidth="1"/>
    <col min="13838" max="13839" width="11" style="1"/>
    <col min="13840" max="13840" width="11.25" style="1" customWidth="1"/>
    <col min="13841" max="14079" width="11" style="1"/>
    <col min="14080" max="14080" width="7.5" style="1" customWidth="1"/>
    <col min="14081" max="14081" width="7.5" style="1" bestFit="1" customWidth="1"/>
    <col min="14082" max="14082" width="34.125" style="1" customWidth="1"/>
    <col min="14083" max="14083" width="13.125" style="1" customWidth="1"/>
    <col min="14084" max="14084" width="8.125" style="1" bestFit="1" customWidth="1"/>
    <col min="14085" max="14090" width="14.625" style="1" customWidth="1"/>
    <col min="14091" max="14091" width="56.25" style="1" customWidth="1"/>
    <col min="14092" max="14092" width="12.75" style="1" bestFit="1" customWidth="1"/>
    <col min="14093" max="14093" width="10.5" style="1" bestFit="1" customWidth="1"/>
    <col min="14094" max="14095" width="11" style="1"/>
    <col min="14096" max="14096" width="11.25" style="1" customWidth="1"/>
    <col min="14097" max="14335" width="11" style="1"/>
    <col min="14336" max="14336" width="7.5" style="1" customWidth="1"/>
    <col min="14337" max="14337" width="7.5" style="1" bestFit="1" customWidth="1"/>
    <col min="14338" max="14338" width="34.125" style="1" customWidth="1"/>
    <col min="14339" max="14339" width="13.125" style="1" customWidth="1"/>
    <col min="14340" max="14340" width="8.125" style="1" bestFit="1" customWidth="1"/>
    <col min="14341" max="14346" width="14.625" style="1" customWidth="1"/>
    <col min="14347" max="14347" width="56.25" style="1" customWidth="1"/>
    <col min="14348" max="14348" width="12.75" style="1" bestFit="1" customWidth="1"/>
    <col min="14349" max="14349" width="10.5" style="1" bestFit="1" customWidth="1"/>
    <col min="14350" max="14351" width="11" style="1"/>
    <col min="14352" max="14352" width="11.25" style="1" customWidth="1"/>
    <col min="14353" max="14591" width="11" style="1"/>
    <col min="14592" max="14592" width="7.5" style="1" customWidth="1"/>
    <col min="14593" max="14593" width="7.5" style="1" bestFit="1" customWidth="1"/>
    <col min="14594" max="14594" width="34.125" style="1" customWidth="1"/>
    <col min="14595" max="14595" width="13.125" style="1" customWidth="1"/>
    <col min="14596" max="14596" width="8.125" style="1" bestFit="1" customWidth="1"/>
    <col min="14597" max="14602" width="14.625" style="1" customWidth="1"/>
    <col min="14603" max="14603" width="56.25" style="1" customWidth="1"/>
    <col min="14604" max="14604" width="12.75" style="1" bestFit="1" customWidth="1"/>
    <col min="14605" max="14605" width="10.5" style="1" bestFit="1" customWidth="1"/>
    <col min="14606" max="14607" width="11" style="1"/>
    <col min="14608" max="14608" width="11.25" style="1" customWidth="1"/>
    <col min="14609" max="14847" width="11" style="1"/>
    <col min="14848" max="14848" width="7.5" style="1" customWidth="1"/>
    <col min="14849" max="14849" width="7.5" style="1" bestFit="1" customWidth="1"/>
    <col min="14850" max="14850" width="34.125" style="1" customWidth="1"/>
    <col min="14851" max="14851" width="13.125" style="1" customWidth="1"/>
    <col min="14852" max="14852" width="8.125" style="1" bestFit="1" customWidth="1"/>
    <col min="14853" max="14858" width="14.625" style="1" customWidth="1"/>
    <col min="14859" max="14859" width="56.25" style="1" customWidth="1"/>
    <col min="14860" max="14860" width="12.75" style="1" bestFit="1" customWidth="1"/>
    <col min="14861" max="14861" width="10.5" style="1" bestFit="1" customWidth="1"/>
    <col min="14862" max="14863" width="11" style="1"/>
    <col min="14864" max="14864" width="11.25" style="1" customWidth="1"/>
    <col min="14865" max="15103" width="11" style="1"/>
    <col min="15104" max="15104" width="7.5" style="1" customWidth="1"/>
    <col min="15105" max="15105" width="7.5" style="1" bestFit="1" customWidth="1"/>
    <col min="15106" max="15106" width="34.125" style="1" customWidth="1"/>
    <col min="15107" max="15107" width="13.125" style="1" customWidth="1"/>
    <col min="15108" max="15108" width="8.125" style="1" bestFit="1" customWidth="1"/>
    <col min="15109" max="15114" width="14.625" style="1" customWidth="1"/>
    <col min="15115" max="15115" width="56.25" style="1" customWidth="1"/>
    <col min="15116" max="15116" width="12.75" style="1" bestFit="1" customWidth="1"/>
    <col min="15117" max="15117" width="10.5" style="1" bestFit="1" customWidth="1"/>
    <col min="15118" max="15119" width="11" style="1"/>
    <col min="15120" max="15120" width="11.25" style="1" customWidth="1"/>
    <col min="15121" max="15359" width="11" style="1"/>
    <col min="15360" max="15360" width="7.5" style="1" customWidth="1"/>
    <col min="15361" max="15361" width="7.5" style="1" bestFit="1" customWidth="1"/>
    <col min="15362" max="15362" width="34.125" style="1" customWidth="1"/>
    <col min="15363" max="15363" width="13.125" style="1" customWidth="1"/>
    <col min="15364" max="15364" width="8.125" style="1" bestFit="1" customWidth="1"/>
    <col min="15365" max="15370" width="14.625" style="1" customWidth="1"/>
    <col min="15371" max="15371" width="56.25" style="1" customWidth="1"/>
    <col min="15372" max="15372" width="12.75" style="1" bestFit="1" customWidth="1"/>
    <col min="15373" max="15373" width="10.5" style="1" bestFit="1" customWidth="1"/>
    <col min="15374" max="15375" width="11" style="1"/>
    <col min="15376" max="15376" width="11.25" style="1" customWidth="1"/>
    <col min="15377" max="15615" width="11" style="1"/>
    <col min="15616" max="15616" width="7.5" style="1" customWidth="1"/>
    <col min="15617" max="15617" width="7.5" style="1" bestFit="1" customWidth="1"/>
    <col min="15618" max="15618" width="34.125" style="1" customWidth="1"/>
    <col min="15619" max="15619" width="13.125" style="1" customWidth="1"/>
    <col min="15620" max="15620" width="8.125" style="1" bestFit="1" customWidth="1"/>
    <col min="15621" max="15626" width="14.625" style="1" customWidth="1"/>
    <col min="15627" max="15627" width="56.25" style="1" customWidth="1"/>
    <col min="15628" max="15628" width="12.75" style="1" bestFit="1" customWidth="1"/>
    <col min="15629" max="15629" width="10.5" style="1" bestFit="1" customWidth="1"/>
    <col min="15630" max="15631" width="11" style="1"/>
    <col min="15632" max="15632" width="11.25" style="1" customWidth="1"/>
    <col min="15633" max="15871" width="11" style="1"/>
    <col min="15872" max="15872" width="7.5" style="1" customWidth="1"/>
    <col min="15873" max="15873" width="7.5" style="1" bestFit="1" customWidth="1"/>
    <col min="15874" max="15874" width="34.125" style="1" customWidth="1"/>
    <col min="15875" max="15875" width="13.125" style="1" customWidth="1"/>
    <col min="15876" max="15876" width="8.125" style="1" bestFit="1" customWidth="1"/>
    <col min="15877" max="15882" width="14.625" style="1" customWidth="1"/>
    <col min="15883" max="15883" width="56.25" style="1" customWidth="1"/>
    <col min="15884" max="15884" width="12.75" style="1" bestFit="1" customWidth="1"/>
    <col min="15885" max="15885" width="10.5" style="1" bestFit="1" customWidth="1"/>
    <col min="15886" max="15887" width="11" style="1"/>
    <col min="15888" max="15888" width="11.25" style="1" customWidth="1"/>
    <col min="15889" max="16127" width="11" style="1"/>
    <col min="16128" max="16128" width="7.5" style="1" customWidth="1"/>
    <col min="16129" max="16129" width="7.5" style="1" bestFit="1" customWidth="1"/>
    <col min="16130" max="16130" width="34.125" style="1" customWidth="1"/>
    <col min="16131" max="16131" width="13.125" style="1" customWidth="1"/>
    <col min="16132" max="16132" width="8.125" style="1" bestFit="1" customWidth="1"/>
    <col min="16133" max="16138" width="14.625" style="1" customWidth="1"/>
    <col min="16139" max="16139" width="56.25" style="1" customWidth="1"/>
    <col min="16140" max="16140" width="12.75" style="1" bestFit="1" customWidth="1"/>
    <col min="16141" max="16141" width="10.5" style="1" bestFit="1" customWidth="1"/>
    <col min="16142" max="16143" width="11" style="1"/>
    <col min="16144" max="16144" width="11.25" style="1" customWidth="1"/>
    <col min="16145" max="16384" width="11" style="1"/>
  </cols>
  <sheetData>
    <row r="2" spans="1:16144" ht="23.25" x14ac:dyDescent="0.3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6144" ht="23.25" x14ac:dyDescent="0.35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6144" ht="15.75" thickBot="1" x14ac:dyDescent="0.3">
      <c r="J4" s="4"/>
      <c r="K4" s="4"/>
    </row>
    <row r="5" spans="1:16144" ht="15.75" thickBot="1" x14ac:dyDescent="0.3">
      <c r="J5" s="54" t="s">
        <v>2</v>
      </c>
      <c r="K5" s="55"/>
      <c r="L5" s="5"/>
      <c r="M5" s="6"/>
    </row>
    <row r="6" spans="1:16144" s="7" customFormat="1" ht="47.25" customHeight="1" thickBot="1" x14ac:dyDescent="0.25">
      <c r="B6" s="8" t="s">
        <v>3</v>
      </c>
      <c r="C6" s="9" t="s">
        <v>4</v>
      </c>
      <c r="D6" s="10" t="s">
        <v>5</v>
      </c>
      <c r="E6" s="10" t="s">
        <v>6</v>
      </c>
      <c r="F6" s="9" t="s">
        <v>76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1" t="s">
        <v>13</v>
      </c>
      <c r="M6" s="12" t="s">
        <v>14</v>
      </c>
      <c r="N6" s="13"/>
      <c r="O6" s="13"/>
      <c r="P6" s="13"/>
    </row>
    <row r="7" spans="1:16144" s="23" customFormat="1" ht="25.5" x14ac:dyDescent="0.25">
      <c r="A7" s="14"/>
      <c r="B7" s="15">
        <v>1</v>
      </c>
      <c r="C7" s="16">
        <v>111</v>
      </c>
      <c r="D7" s="17" t="s">
        <v>15</v>
      </c>
      <c r="E7" s="15">
        <v>31</v>
      </c>
      <c r="F7" s="15">
        <v>1</v>
      </c>
      <c r="G7" s="18">
        <v>14500</v>
      </c>
      <c r="H7" s="18">
        <v>11112.28</v>
      </c>
      <c r="I7" s="18">
        <v>3387.72</v>
      </c>
      <c r="J7" s="18">
        <v>1300</v>
      </c>
      <c r="K7" s="19"/>
      <c r="L7" s="18">
        <f t="shared" ref="L7:L38" si="0">I7+J7-K7</f>
        <v>4687.7199999999993</v>
      </c>
      <c r="M7" s="20" t="s">
        <v>16</v>
      </c>
      <c r="N7" s="21"/>
      <c r="O7" s="22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</row>
    <row r="8" spans="1:16144" s="14" customFormat="1" ht="30" x14ac:dyDescent="0.2">
      <c r="B8" s="24">
        <f>+B7+1</f>
        <v>2</v>
      </c>
      <c r="C8" s="25">
        <v>174</v>
      </c>
      <c r="D8" s="26" t="s">
        <v>17</v>
      </c>
      <c r="E8" s="24">
        <v>31</v>
      </c>
      <c r="F8" s="24">
        <v>1</v>
      </c>
      <c r="G8" s="27">
        <v>1500</v>
      </c>
      <c r="H8" s="27">
        <v>3129.74</v>
      </c>
      <c r="I8" s="27">
        <v>-1629.74</v>
      </c>
      <c r="J8" s="27">
        <v>3500</v>
      </c>
      <c r="K8" s="28"/>
      <c r="L8" s="27">
        <f t="shared" si="0"/>
        <v>1870.26</v>
      </c>
      <c r="M8" s="29" t="s">
        <v>18</v>
      </c>
      <c r="N8" s="21"/>
      <c r="O8" s="22"/>
    </row>
    <row r="9" spans="1:16144" s="30" customFormat="1" ht="25.5" x14ac:dyDescent="0.2">
      <c r="A9" s="14"/>
      <c r="B9" s="24">
        <f t="shared" ref="B9:B61" si="1">+B8+1</f>
        <v>3</v>
      </c>
      <c r="C9" s="25">
        <v>191</v>
      </c>
      <c r="D9" s="26" t="s">
        <v>19</v>
      </c>
      <c r="E9" s="24">
        <v>31</v>
      </c>
      <c r="F9" s="24">
        <v>1</v>
      </c>
      <c r="G9" s="27">
        <v>120000</v>
      </c>
      <c r="H9" s="27">
        <v>103592.54</v>
      </c>
      <c r="I9" s="27">
        <v>16407.46</v>
      </c>
      <c r="J9" s="27">
        <v>18500</v>
      </c>
      <c r="K9" s="28"/>
      <c r="L9" s="27">
        <f t="shared" si="0"/>
        <v>34907.46</v>
      </c>
      <c r="M9" s="29" t="s">
        <v>20</v>
      </c>
      <c r="N9" s="21"/>
      <c r="O9" s="22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</row>
    <row r="10" spans="1:16144" s="14" customFormat="1" x14ac:dyDescent="0.2">
      <c r="B10" s="24">
        <f t="shared" si="1"/>
        <v>4</v>
      </c>
      <c r="C10" s="25">
        <v>245</v>
      </c>
      <c r="D10" s="26" t="s">
        <v>21</v>
      </c>
      <c r="E10" s="24">
        <v>31</v>
      </c>
      <c r="F10" s="24">
        <v>1</v>
      </c>
      <c r="G10" s="27">
        <v>1500</v>
      </c>
      <c r="H10" s="27">
        <v>1616.18</v>
      </c>
      <c r="I10" s="27">
        <v>-116.18</v>
      </c>
      <c r="J10" s="27">
        <v>500</v>
      </c>
      <c r="K10" s="28"/>
      <c r="L10" s="27">
        <f t="shared" si="0"/>
        <v>383.82</v>
      </c>
      <c r="M10" s="29" t="s">
        <v>22</v>
      </c>
      <c r="N10" s="21"/>
      <c r="O10" s="22"/>
    </row>
    <row r="11" spans="1:16144" s="14" customFormat="1" ht="25.5" x14ac:dyDescent="0.2">
      <c r="B11" s="24">
        <f t="shared" si="1"/>
        <v>5</v>
      </c>
      <c r="C11" s="25">
        <v>111</v>
      </c>
      <c r="D11" s="26" t="s">
        <v>15</v>
      </c>
      <c r="E11" s="24">
        <v>31</v>
      </c>
      <c r="F11" s="24">
        <v>2</v>
      </c>
      <c r="G11" s="27">
        <v>12500</v>
      </c>
      <c r="H11" s="27">
        <v>11658.48</v>
      </c>
      <c r="I11" s="27">
        <v>841.52</v>
      </c>
      <c r="J11" s="27">
        <v>5000</v>
      </c>
      <c r="K11" s="28"/>
      <c r="L11" s="27">
        <f t="shared" si="0"/>
        <v>5841.52</v>
      </c>
      <c r="M11" s="29" t="s">
        <v>23</v>
      </c>
      <c r="N11" s="21"/>
      <c r="O11" s="22"/>
    </row>
    <row r="12" spans="1:16144" s="14" customFormat="1" ht="38.25" x14ac:dyDescent="0.2">
      <c r="B12" s="24">
        <f t="shared" si="1"/>
        <v>6</v>
      </c>
      <c r="C12" s="25">
        <v>191</v>
      </c>
      <c r="D12" s="26" t="s">
        <v>19</v>
      </c>
      <c r="E12" s="24">
        <v>31</v>
      </c>
      <c r="F12" s="24">
        <v>2</v>
      </c>
      <c r="G12" s="27">
        <v>125000</v>
      </c>
      <c r="H12" s="27">
        <v>114426.65</v>
      </c>
      <c r="I12" s="27">
        <v>10573.35</v>
      </c>
      <c r="J12" s="27">
        <v>28000</v>
      </c>
      <c r="K12" s="28"/>
      <c r="L12" s="27">
        <f t="shared" si="0"/>
        <v>38573.35</v>
      </c>
      <c r="M12" s="29" t="s">
        <v>24</v>
      </c>
      <c r="N12" s="21"/>
      <c r="O12" s="22"/>
    </row>
    <row r="13" spans="1:16144" s="14" customFormat="1" ht="25.5" x14ac:dyDescent="0.2">
      <c r="B13" s="24">
        <f t="shared" si="1"/>
        <v>7</v>
      </c>
      <c r="C13" s="25">
        <v>241</v>
      </c>
      <c r="D13" s="26" t="s">
        <v>25</v>
      </c>
      <c r="E13" s="24">
        <v>31</v>
      </c>
      <c r="F13" s="24">
        <v>2</v>
      </c>
      <c r="G13" s="27">
        <v>3000</v>
      </c>
      <c r="H13" s="27">
        <v>2842.99</v>
      </c>
      <c r="I13" s="27">
        <v>157.01</v>
      </c>
      <c r="J13" s="27">
        <v>500</v>
      </c>
      <c r="K13" s="28"/>
      <c r="L13" s="27">
        <f t="shared" si="0"/>
        <v>657.01</v>
      </c>
      <c r="M13" s="29" t="s">
        <v>26</v>
      </c>
      <c r="N13" s="21"/>
      <c r="O13" s="22"/>
    </row>
    <row r="14" spans="1:16144" s="14" customFormat="1" ht="30" x14ac:dyDescent="0.2">
      <c r="B14" s="24">
        <f t="shared" si="1"/>
        <v>8</v>
      </c>
      <c r="C14" s="25">
        <v>268</v>
      </c>
      <c r="D14" s="26" t="s">
        <v>27</v>
      </c>
      <c r="E14" s="24">
        <v>31</v>
      </c>
      <c r="F14" s="24">
        <v>2</v>
      </c>
      <c r="G14" s="27">
        <v>5000</v>
      </c>
      <c r="H14" s="27">
        <v>4632.3100000000004</v>
      </c>
      <c r="I14" s="27">
        <v>367.69</v>
      </c>
      <c r="J14" s="27">
        <v>1000</v>
      </c>
      <c r="K14" s="28"/>
      <c r="L14" s="27">
        <f t="shared" si="0"/>
        <v>1367.69</v>
      </c>
      <c r="M14" s="29" t="s">
        <v>26</v>
      </c>
      <c r="N14" s="21"/>
      <c r="O14" s="22"/>
    </row>
    <row r="15" spans="1:16144" s="14" customFormat="1" ht="25.5" x14ac:dyDescent="0.2">
      <c r="B15" s="24">
        <f t="shared" si="1"/>
        <v>9</v>
      </c>
      <c r="C15" s="25">
        <v>191</v>
      </c>
      <c r="D15" s="26" t="s">
        <v>19</v>
      </c>
      <c r="E15" s="24">
        <v>31</v>
      </c>
      <c r="F15" s="24">
        <v>3</v>
      </c>
      <c r="G15" s="27">
        <v>125000</v>
      </c>
      <c r="H15" s="27">
        <v>106365.77</v>
      </c>
      <c r="I15" s="27">
        <v>18634.23</v>
      </c>
      <c r="J15" s="27">
        <v>17000</v>
      </c>
      <c r="K15" s="28"/>
      <c r="L15" s="27">
        <f t="shared" si="0"/>
        <v>35634.229999999996</v>
      </c>
      <c r="M15" s="29" t="s">
        <v>28</v>
      </c>
      <c r="N15" s="21"/>
      <c r="O15" s="22"/>
    </row>
    <row r="16" spans="1:16144" s="14" customFormat="1" ht="30" x14ac:dyDescent="0.2">
      <c r="B16" s="24">
        <f t="shared" si="1"/>
        <v>10</v>
      </c>
      <c r="C16" s="25">
        <v>292</v>
      </c>
      <c r="D16" s="26" t="s">
        <v>29</v>
      </c>
      <c r="E16" s="24">
        <v>31</v>
      </c>
      <c r="F16" s="24">
        <v>3</v>
      </c>
      <c r="G16" s="27">
        <v>3000</v>
      </c>
      <c r="H16" s="27">
        <v>2653.98</v>
      </c>
      <c r="I16" s="27">
        <v>346.02</v>
      </c>
      <c r="J16" s="27">
        <v>1000</v>
      </c>
      <c r="K16" s="28"/>
      <c r="L16" s="27">
        <f t="shared" si="0"/>
        <v>1346.02</v>
      </c>
      <c r="M16" s="29" t="s">
        <v>30</v>
      </c>
      <c r="N16" s="21"/>
      <c r="O16" s="22"/>
    </row>
    <row r="17" spans="2:15" s="14" customFormat="1" ht="25.5" x14ac:dyDescent="0.2">
      <c r="B17" s="24">
        <f t="shared" si="1"/>
        <v>11</v>
      </c>
      <c r="C17" s="31">
        <v>121</v>
      </c>
      <c r="D17" s="32" t="s">
        <v>31</v>
      </c>
      <c r="E17" s="33">
        <v>31</v>
      </c>
      <c r="F17" s="33">
        <v>4</v>
      </c>
      <c r="G17" s="34">
        <v>45000</v>
      </c>
      <c r="H17" s="34">
        <v>54840</v>
      </c>
      <c r="I17" s="34">
        <v>-9840</v>
      </c>
      <c r="J17" s="34">
        <v>38000</v>
      </c>
      <c r="K17" s="35"/>
      <c r="L17" s="27">
        <f t="shared" si="0"/>
        <v>28160</v>
      </c>
      <c r="M17" s="36" t="s">
        <v>32</v>
      </c>
      <c r="N17" s="21"/>
      <c r="O17" s="22"/>
    </row>
    <row r="18" spans="2:15" s="14" customFormat="1" ht="25.5" x14ac:dyDescent="0.2">
      <c r="B18" s="24">
        <f t="shared" si="1"/>
        <v>12</v>
      </c>
      <c r="C18" s="31">
        <v>191</v>
      </c>
      <c r="D18" s="32" t="s">
        <v>19</v>
      </c>
      <c r="E18" s="33">
        <v>31</v>
      </c>
      <c r="F18" s="33">
        <v>4</v>
      </c>
      <c r="G18" s="34">
        <v>190000</v>
      </c>
      <c r="H18" s="34">
        <v>193568.8</v>
      </c>
      <c r="I18" s="34">
        <v>-3568.8</v>
      </c>
      <c r="J18" s="34">
        <v>68500</v>
      </c>
      <c r="K18" s="35"/>
      <c r="L18" s="27">
        <f t="shared" si="0"/>
        <v>64931.199999999997</v>
      </c>
      <c r="M18" s="36" t="s">
        <v>33</v>
      </c>
      <c r="N18" s="21"/>
      <c r="O18" s="22"/>
    </row>
    <row r="19" spans="2:15" s="14" customFormat="1" ht="25.5" x14ac:dyDescent="0.2">
      <c r="B19" s="24">
        <f t="shared" si="1"/>
        <v>13</v>
      </c>
      <c r="C19" s="31">
        <v>241</v>
      </c>
      <c r="D19" s="32" t="s">
        <v>25</v>
      </c>
      <c r="E19" s="33">
        <v>31</v>
      </c>
      <c r="F19" s="33">
        <v>4</v>
      </c>
      <c r="G19" s="34">
        <v>9000</v>
      </c>
      <c r="H19" s="34">
        <v>9977.48</v>
      </c>
      <c r="I19" s="34">
        <v>-977.48</v>
      </c>
      <c r="J19" s="34">
        <v>4800</v>
      </c>
      <c r="K19" s="35"/>
      <c r="L19" s="27">
        <f t="shared" si="0"/>
        <v>3822.52</v>
      </c>
      <c r="M19" s="36" t="s">
        <v>34</v>
      </c>
      <c r="N19" s="21"/>
      <c r="O19" s="22"/>
    </row>
    <row r="20" spans="2:15" s="14" customFormat="1" ht="30" x14ac:dyDescent="0.2">
      <c r="B20" s="24">
        <f t="shared" si="1"/>
        <v>14</v>
      </c>
      <c r="C20" s="31">
        <v>292</v>
      </c>
      <c r="D20" s="32" t="s">
        <v>29</v>
      </c>
      <c r="E20" s="33">
        <v>31</v>
      </c>
      <c r="F20" s="33">
        <v>4</v>
      </c>
      <c r="G20" s="34">
        <v>5000</v>
      </c>
      <c r="H20" s="34">
        <v>4646.6499999999996</v>
      </c>
      <c r="I20" s="34">
        <v>353.35</v>
      </c>
      <c r="J20" s="34">
        <v>1000</v>
      </c>
      <c r="K20" s="35"/>
      <c r="L20" s="27">
        <f t="shared" si="0"/>
        <v>1353.35</v>
      </c>
      <c r="M20" s="36" t="s">
        <v>35</v>
      </c>
      <c r="N20" s="21"/>
      <c r="O20" s="22"/>
    </row>
    <row r="21" spans="2:15" s="14" customFormat="1" ht="25.5" x14ac:dyDescent="0.2">
      <c r="B21" s="24">
        <f t="shared" si="1"/>
        <v>15</v>
      </c>
      <c r="C21" s="31">
        <v>111</v>
      </c>
      <c r="D21" s="32" t="s">
        <v>15</v>
      </c>
      <c r="E21" s="33">
        <v>31</v>
      </c>
      <c r="F21" s="33">
        <v>7</v>
      </c>
      <c r="G21" s="34">
        <v>40000</v>
      </c>
      <c r="H21" s="34">
        <v>30335.59</v>
      </c>
      <c r="I21" s="34">
        <v>9664.41</v>
      </c>
      <c r="J21" s="34">
        <v>2500</v>
      </c>
      <c r="K21" s="35"/>
      <c r="L21" s="27">
        <f t="shared" si="0"/>
        <v>12164.41</v>
      </c>
      <c r="M21" s="36" t="s">
        <v>36</v>
      </c>
      <c r="N21" s="21"/>
      <c r="O21" s="22"/>
    </row>
    <row r="22" spans="2:15" s="14" customFormat="1" ht="25.5" x14ac:dyDescent="0.2">
      <c r="B22" s="24">
        <f t="shared" si="1"/>
        <v>16</v>
      </c>
      <c r="C22" s="31">
        <v>191</v>
      </c>
      <c r="D22" s="32" t="s">
        <v>19</v>
      </c>
      <c r="E22" s="33">
        <v>31</v>
      </c>
      <c r="F22" s="33">
        <v>7</v>
      </c>
      <c r="G22" s="34">
        <v>85000</v>
      </c>
      <c r="H22" s="34">
        <v>79980.820000000007</v>
      </c>
      <c r="I22" s="34">
        <v>5019.18</v>
      </c>
      <c r="J22" s="34">
        <v>22000</v>
      </c>
      <c r="K22" s="35"/>
      <c r="L22" s="27">
        <f t="shared" si="0"/>
        <v>27019.18</v>
      </c>
      <c r="M22" s="36" t="s">
        <v>37</v>
      </c>
      <c r="N22" s="21"/>
      <c r="O22" s="22"/>
    </row>
    <row r="23" spans="2:15" s="14" customFormat="1" ht="25.5" x14ac:dyDescent="0.2">
      <c r="B23" s="24">
        <f t="shared" si="1"/>
        <v>17</v>
      </c>
      <c r="C23" s="31">
        <v>244</v>
      </c>
      <c r="D23" s="32" t="s">
        <v>38</v>
      </c>
      <c r="E23" s="33">
        <v>31</v>
      </c>
      <c r="F23" s="33">
        <v>7</v>
      </c>
      <c r="G23" s="34">
        <v>1400</v>
      </c>
      <c r="H23" s="34">
        <v>1713.21</v>
      </c>
      <c r="I23" s="34">
        <v>-313.20999999999998</v>
      </c>
      <c r="J23" s="34">
        <v>1500</v>
      </c>
      <c r="K23" s="35"/>
      <c r="L23" s="27">
        <f t="shared" si="0"/>
        <v>1186.79</v>
      </c>
      <c r="M23" s="36" t="s">
        <v>39</v>
      </c>
      <c r="N23" s="21"/>
      <c r="O23" s="22"/>
    </row>
    <row r="24" spans="2:15" s="14" customFormat="1" x14ac:dyDescent="0.2">
      <c r="B24" s="24">
        <f t="shared" si="1"/>
        <v>18</v>
      </c>
      <c r="C24" s="31">
        <v>299</v>
      </c>
      <c r="D24" s="32" t="s">
        <v>40</v>
      </c>
      <c r="E24" s="33">
        <v>31</v>
      </c>
      <c r="F24" s="33">
        <v>7</v>
      </c>
      <c r="G24" s="34">
        <v>500</v>
      </c>
      <c r="H24" s="34">
        <v>561.16</v>
      </c>
      <c r="I24" s="34">
        <v>-61.16</v>
      </c>
      <c r="J24" s="34">
        <v>600</v>
      </c>
      <c r="K24" s="35"/>
      <c r="L24" s="27">
        <f t="shared" si="0"/>
        <v>538.84</v>
      </c>
      <c r="M24" s="36" t="s">
        <v>41</v>
      </c>
      <c r="N24" s="21"/>
      <c r="O24" s="22"/>
    </row>
    <row r="25" spans="2:15" s="14" customFormat="1" ht="38.25" x14ac:dyDescent="0.2">
      <c r="B25" s="24">
        <f t="shared" si="1"/>
        <v>19</v>
      </c>
      <c r="C25" s="31">
        <v>913</v>
      </c>
      <c r="D25" s="32" t="s">
        <v>42</v>
      </c>
      <c r="E25" s="33">
        <v>32</v>
      </c>
      <c r="F25" s="33">
        <v>7</v>
      </c>
      <c r="G25" s="34">
        <v>5493500</v>
      </c>
      <c r="H25" s="34">
        <v>30845</v>
      </c>
      <c r="I25" s="34">
        <v>5462655</v>
      </c>
      <c r="J25" s="34">
        <v>2500000</v>
      </c>
      <c r="K25" s="35"/>
      <c r="L25" s="27">
        <f t="shared" si="0"/>
        <v>7962655</v>
      </c>
      <c r="M25" s="36" t="s">
        <v>77</v>
      </c>
      <c r="N25" s="21"/>
      <c r="O25" s="22"/>
    </row>
    <row r="26" spans="2:15" s="14" customFormat="1" ht="25.5" x14ac:dyDescent="0.2">
      <c r="B26" s="24">
        <f t="shared" si="1"/>
        <v>20</v>
      </c>
      <c r="C26" s="31">
        <v>111</v>
      </c>
      <c r="D26" s="32" t="s">
        <v>15</v>
      </c>
      <c r="E26" s="33">
        <v>31</v>
      </c>
      <c r="F26" s="33">
        <v>8</v>
      </c>
      <c r="G26" s="34">
        <v>45500</v>
      </c>
      <c r="H26" s="34">
        <v>34771.49</v>
      </c>
      <c r="I26" s="34">
        <v>10728.51</v>
      </c>
      <c r="J26" s="34">
        <v>3500</v>
      </c>
      <c r="K26" s="35"/>
      <c r="L26" s="27">
        <f t="shared" si="0"/>
        <v>14228.51</v>
      </c>
      <c r="M26" s="36" t="s">
        <v>43</v>
      </c>
      <c r="N26" s="21"/>
      <c r="O26" s="22"/>
    </row>
    <row r="27" spans="2:15" s="14" customFormat="1" ht="30" x14ac:dyDescent="0.2">
      <c r="B27" s="24">
        <f t="shared" si="1"/>
        <v>21</v>
      </c>
      <c r="C27" s="31">
        <v>168</v>
      </c>
      <c r="D27" s="32" t="s">
        <v>44</v>
      </c>
      <c r="E27" s="33">
        <v>31</v>
      </c>
      <c r="F27" s="33">
        <v>8</v>
      </c>
      <c r="G27" s="34">
        <v>2000</v>
      </c>
      <c r="H27" s="34">
        <v>0</v>
      </c>
      <c r="I27" s="34">
        <v>2000</v>
      </c>
      <c r="J27" s="34">
        <v>10000</v>
      </c>
      <c r="K27" s="35"/>
      <c r="L27" s="27">
        <f t="shared" si="0"/>
        <v>12000</v>
      </c>
      <c r="M27" s="36" t="s">
        <v>45</v>
      </c>
      <c r="N27" s="21"/>
      <c r="O27" s="22"/>
    </row>
    <row r="28" spans="2:15" s="14" customFormat="1" ht="25.5" x14ac:dyDescent="0.2">
      <c r="B28" s="24">
        <f t="shared" si="1"/>
        <v>22</v>
      </c>
      <c r="C28" s="31">
        <v>244</v>
      </c>
      <c r="D28" s="32" t="s">
        <v>38</v>
      </c>
      <c r="E28" s="33">
        <v>31</v>
      </c>
      <c r="F28" s="33">
        <v>8</v>
      </c>
      <c r="G28" s="34">
        <v>5300</v>
      </c>
      <c r="H28" s="34">
        <v>4618.88</v>
      </c>
      <c r="I28" s="34">
        <v>681.12</v>
      </c>
      <c r="J28" s="34">
        <v>2000</v>
      </c>
      <c r="K28" s="35"/>
      <c r="L28" s="27">
        <f t="shared" si="0"/>
        <v>2681.12</v>
      </c>
      <c r="M28" s="36" t="s">
        <v>46</v>
      </c>
      <c r="N28" s="21"/>
      <c r="O28" s="22"/>
    </row>
    <row r="29" spans="2:15" s="14" customFormat="1" ht="25.5" x14ac:dyDescent="0.2">
      <c r="B29" s="24">
        <f t="shared" si="1"/>
        <v>23</v>
      </c>
      <c r="C29" s="31">
        <v>291</v>
      </c>
      <c r="D29" s="32" t="s">
        <v>47</v>
      </c>
      <c r="E29" s="33">
        <v>31</v>
      </c>
      <c r="F29" s="33">
        <v>8</v>
      </c>
      <c r="G29" s="34">
        <v>2500</v>
      </c>
      <c r="H29" s="34">
        <v>3692.9</v>
      </c>
      <c r="I29" s="34">
        <v>-1192.9000000000001</v>
      </c>
      <c r="J29" s="34">
        <v>2500</v>
      </c>
      <c r="K29" s="35"/>
      <c r="L29" s="27">
        <f t="shared" si="0"/>
        <v>1307.0999999999999</v>
      </c>
      <c r="M29" s="36" t="s">
        <v>48</v>
      </c>
      <c r="N29" s="21"/>
      <c r="O29" s="22"/>
    </row>
    <row r="30" spans="2:15" s="14" customFormat="1" ht="45" x14ac:dyDescent="0.2">
      <c r="B30" s="24">
        <f t="shared" si="1"/>
        <v>24</v>
      </c>
      <c r="C30" s="31">
        <v>297</v>
      </c>
      <c r="D30" s="32" t="s">
        <v>49</v>
      </c>
      <c r="E30" s="33">
        <v>31</v>
      </c>
      <c r="F30" s="33">
        <v>8</v>
      </c>
      <c r="G30" s="34">
        <v>2500</v>
      </c>
      <c r="H30" s="34">
        <v>1627.14</v>
      </c>
      <c r="I30" s="34">
        <v>872.86</v>
      </c>
      <c r="J30" s="34">
        <v>20000</v>
      </c>
      <c r="K30" s="35"/>
      <c r="L30" s="27">
        <f t="shared" si="0"/>
        <v>20872.86</v>
      </c>
      <c r="M30" s="36" t="s">
        <v>50</v>
      </c>
      <c r="N30" s="21"/>
      <c r="O30" s="22"/>
    </row>
    <row r="31" spans="2:15" s="14" customFormat="1" ht="25.5" x14ac:dyDescent="0.2">
      <c r="B31" s="24">
        <f t="shared" si="1"/>
        <v>25</v>
      </c>
      <c r="C31" s="31">
        <v>141</v>
      </c>
      <c r="D31" s="32" t="s">
        <v>51</v>
      </c>
      <c r="E31" s="33">
        <v>31</v>
      </c>
      <c r="F31" s="33">
        <v>9</v>
      </c>
      <c r="G31" s="34">
        <v>1000</v>
      </c>
      <c r="H31" s="34">
        <v>2442.2199999999998</v>
      </c>
      <c r="I31" s="34">
        <v>-1442.22</v>
      </c>
      <c r="J31" s="34">
        <v>8300</v>
      </c>
      <c r="K31" s="35"/>
      <c r="L31" s="27">
        <f t="shared" si="0"/>
        <v>6857.78</v>
      </c>
      <c r="M31" s="36" t="s">
        <v>52</v>
      </c>
      <c r="N31" s="21"/>
      <c r="O31" s="22"/>
    </row>
    <row r="32" spans="2:15" s="14" customFormat="1" ht="25.5" x14ac:dyDescent="0.2">
      <c r="B32" s="24">
        <f t="shared" si="1"/>
        <v>26</v>
      </c>
      <c r="C32" s="31">
        <v>191</v>
      </c>
      <c r="D32" s="32" t="s">
        <v>19</v>
      </c>
      <c r="E32" s="33">
        <v>31</v>
      </c>
      <c r="F32" s="33">
        <v>9</v>
      </c>
      <c r="G32" s="34">
        <v>15000</v>
      </c>
      <c r="H32" s="34">
        <v>15177.84</v>
      </c>
      <c r="I32" s="34">
        <v>-177.84</v>
      </c>
      <c r="J32" s="34">
        <v>5500</v>
      </c>
      <c r="K32" s="35"/>
      <c r="L32" s="27">
        <f t="shared" si="0"/>
        <v>5322.16</v>
      </c>
      <c r="M32" s="36" t="s">
        <v>53</v>
      </c>
      <c r="N32" s="21"/>
      <c r="O32" s="22"/>
    </row>
    <row r="33" spans="2:16" s="14" customFormat="1" ht="25.5" x14ac:dyDescent="0.2">
      <c r="B33" s="24">
        <f t="shared" si="1"/>
        <v>27</v>
      </c>
      <c r="C33" s="31">
        <v>111</v>
      </c>
      <c r="D33" s="32" t="s">
        <v>15</v>
      </c>
      <c r="E33" s="33">
        <v>31</v>
      </c>
      <c r="F33" s="33">
        <v>11</v>
      </c>
      <c r="G33" s="34">
        <v>18000</v>
      </c>
      <c r="H33" s="34">
        <v>14001.1</v>
      </c>
      <c r="I33" s="34">
        <v>3998.9</v>
      </c>
      <c r="J33" s="34">
        <v>2000</v>
      </c>
      <c r="K33" s="35"/>
      <c r="L33" s="27">
        <f t="shared" si="0"/>
        <v>5998.9</v>
      </c>
      <c r="M33" s="36" t="s">
        <v>54</v>
      </c>
      <c r="N33" s="21"/>
      <c r="O33" s="22"/>
    </row>
    <row r="34" spans="2:16" s="14" customFormat="1" ht="25.5" x14ac:dyDescent="0.2">
      <c r="B34" s="24">
        <f t="shared" si="1"/>
        <v>28</v>
      </c>
      <c r="C34" s="31">
        <v>113</v>
      </c>
      <c r="D34" s="32" t="s">
        <v>55</v>
      </c>
      <c r="E34" s="33">
        <v>31</v>
      </c>
      <c r="F34" s="33">
        <v>11</v>
      </c>
      <c r="G34" s="34">
        <v>6000</v>
      </c>
      <c r="H34" s="34">
        <v>7366.24</v>
      </c>
      <c r="I34" s="34">
        <v>-1366.24</v>
      </c>
      <c r="J34" s="34">
        <v>8000</v>
      </c>
      <c r="K34" s="35"/>
      <c r="L34" s="27">
        <f t="shared" si="0"/>
        <v>6633.76</v>
      </c>
      <c r="M34" s="36" t="s">
        <v>56</v>
      </c>
      <c r="N34" s="21"/>
      <c r="O34" s="22"/>
    </row>
    <row r="35" spans="2:16" s="14" customFormat="1" ht="25.5" x14ac:dyDescent="0.2">
      <c r="B35" s="24">
        <f t="shared" si="1"/>
        <v>29</v>
      </c>
      <c r="C35" s="31">
        <v>141</v>
      </c>
      <c r="D35" s="32" t="s">
        <v>51</v>
      </c>
      <c r="E35" s="33">
        <v>31</v>
      </c>
      <c r="F35" s="33">
        <v>11</v>
      </c>
      <c r="G35" s="34">
        <v>5500</v>
      </c>
      <c r="H35" s="34">
        <v>20346.59</v>
      </c>
      <c r="I35" s="34">
        <v>-14846.59</v>
      </c>
      <c r="J35" s="34">
        <v>20500</v>
      </c>
      <c r="K35" s="35"/>
      <c r="L35" s="27">
        <f t="shared" si="0"/>
        <v>5653.41</v>
      </c>
      <c r="M35" s="36" t="s">
        <v>57</v>
      </c>
      <c r="N35" s="21"/>
      <c r="O35" s="22"/>
    </row>
    <row r="36" spans="2:16" s="14" customFormat="1" ht="25.5" x14ac:dyDescent="0.2">
      <c r="B36" s="24">
        <f t="shared" si="1"/>
        <v>30</v>
      </c>
      <c r="C36" s="31">
        <v>191</v>
      </c>
      <c r="D36" s="32" t="s">
        <v>19</v>
      </c>
      <c r="E36" s="33">
        <v>31</v>
      </c>
      <c r="F36" s="33">
        <v>11</v>
      </c>
      <c r="G36" s="34">
        <v>35000</v>
      </c>
      <c r="H36" s="34">
        <v>35820.71</v>
      </c>
      <c r="I36" s="34">
        <v>-820.71</v>
      </c>
      <c r="J36" s="34">
        <v>13000</v>
      </c>
      <c r="K36" s="35"/>
      <c r="L36" s="27">
        <f t="shared" si="0"/>
        <v>12179.29</v>
      </c>
      <c r="M36" s="36" t="s">
        <v>58</v>
      </c>
      <c r="N36" s="21"/>
      <c r="O36" s="22"/>
    </row>
    <row r="37" spans="2:16" s="14" customFormat="1" x14ac:dyDescent="0.2">
      <c r="B37" s="24">
        <f t="shared" si="1"/>
        <v>31</v>
      </c>
      <c r="C37" s="31">
        <v>233</v>
      </c>
      <c r="D37" s="32" t="s">
        <v>59</v>
      </c>
      <c r="E37" s="33">
        <v>31</v>
      </c>
      <c r="F37" s="33">
        <v>11</v>
      </c>
      <c r="G37" s="34">
        <v>3000</v>
      </c>
      <c r="H37" s="34">
        <v>4612.9399999999996</v>
      </c>
      <c r="I37" s="34">
        <v>-1612.94</v>
      </c>
      <c r="J37" s="34">
        <v>3000</v>
      </c>
      <c r="K37" s="35"/>
      <c r="L37" s="27">
        <f t="shared" si="0"/>
        <v>1387.06</v>
      </c>
      <c r="M37" s="36" t="s">
        <v>60</v>
      </c>
      <c r="N37" s="21"/>
      <c r="O37" s="22"/>
    </row>
    <row r="38" spans="2:16" s="14" customFormat="1" x14ac:dyDescent="0.2">
      <c r="B38" s="24">
        <f t="shared" si="1"/>
        <v>32</v>
      </c>
      <c r="C38" s="31">
        <v>243</v>
      </c>
      <c r="D38" s="32" t="s">
        <v>61</v>
      </c>
      <c r="E38" s="33">
        <v>31</v>
      </c>
      <c r="F38" s="33">
        <v>11</v>
      </c>
      <c r="G38" s="34">
        <v>3500</v>
      </c>
      <c r="H38" s="34">
        <v>2790.28</v>
      </c>
      <c r="I38" s="34">
        <v>709.72</v>
      </c>
      <c r="J38" s="34">
        <v>600</v>
      </c>
      <c r="K38" s="35"/>
      <c r="L38" s="27">
        <f t="shared" si="0"/>
        <v>1309.72</v>
      </c>
      <c r="M38" s="36" t="s">
        <v>62</v>
      </c>
      <c r="N38" s="21"/>
      <c r="O38" s="22"/>
    </row>
    <row r="39" spans="2:16" s="14" customFormat="1" x14ac:dyDescent="0.2">
      <c r="B39" s="24">
        <f t="shared" si="1"/>
        <v>33</v>
      </c>
      <c r="C39" s="31">
        <v>244</v>
      </c>
      <c r="D39" s="37" t="s">
        <v>38</v>
      </c>
      <c r="E39" s="33">
        <v>31</v>
      </c>
      <c r="F39" s="33">
        <v>11</v>
      </c>
      <c r="G39" s="38">
        <v>750</v>
      </c>
      <c r="H39" s="38">
        <v>974.46</v>
      </c>
      <c r="I39" s="34">
        <v>-224.46</v>
      </c>
      <c r="J39" s="38">
        <v>750</v>
      </c>
      <c r="K39" s="35"/>
      <c r="L39" s="27">
        <f t="shared" ref="L39:L61" si="2">I39+J39-K39</f>
        <v>525.54</v>
      </c>
      <c r="M39" s="36" t="s">
        <v>63</v>
      </c>
      <c r="N39" s="21"/>
      <c r="O39" s="39"/>
      <c r="P39" s="30"/>
    </row>
    <row r="40" spans="2:16" s="14" customFormat="1" x14ac:dyDescent="0.2">
      <c r="B40" s="24">
        <f t="shared" si="1"/>
        <v>34</v>
      </c>
      <c r="C40" s="31">
        <v>291</v>
      </c>
      <c r="D40" s="32" t="s">
        <v>47</v>
      </c>
      <c r="E40" s="33">
        <v>31</v>
      </c>
      <c r="F40" s="33">
        <v>11</v>
      </c>
      <c r="G40" s="34">
        <v>3500</v>
      </c>
      <c r="H40" s="34">
        <v>3051.95</v>
      </c>
      <c r="I40" s="34">
        <v>448.05</v>
      </c>
      <c r="J40" s="34">
        <v>600</v>
      </c>
      <c r="K40" s="35"/>
      <c r="L40" s="27">
        <f t="shared" si="2"/>
        <v>1048.05</v>
      </c>
      <c r="M40" s="36" t="s">
        <v>62</v>
      </c>
      <c r="N40" s="21"/>
      <c r="O40" s="22"/>
    </row>
    <row r="41" spans="2:16" s="14" customFormat="1" ht="25.5" x14ac:dyDescent="0.2">
      <c r="B41" s="24">
        <f t="shared" si="1"/>
        <v>35</v>
      </c>
      <c r="C41" s="31">
        <v>298</v>
      </c>
      <c r="D41" s="32" t="s">
        <v>64</v>
      </c>
      <c r="E41" s="33">
        <v>31</v>
      </c>
      <c r="F41" s="33">
        <v>11</v>
      </c>
      <c r="G41" s="34">
        <v>1000</v>
      </c>
      <c r="H41" s="34">
        <v>884.46</v>
      </c>
      <c r="I41" s="34">
        <v>115.54</v>
      </c>
      <c r="J41" s="34">
        <v>500</v>
      </c>
      <c r="K41" s="35"/>
      <c r="L41" s="27">
        <f t="shared" si="2"/>
        <v>615.54</v>
      </c>
      <c r="M41" s="36" t="s">
        <v>65</v>
      </c>
      <c r="N41" s="21"/>
      <c r="O41" s="22"/>
    </row>
    <row r="42" spans="2:16" s="14" customFormat="1" ht="25.5" x14ac:dyDescent="0.2">
      <c r="B42" s="24">
        <f t="shared" si="1"/>
        <v>36</v>
      </c>
      <c r="C42" s="31">
        <v>111</v>
      </c>
      <c r="D42" s="32" t="s">
        <v>15</v>
      </c>
      <c r="E42" s="33">
        <v>31</v>
      </c>
      <c r="F42" s="33">
        <v>12</v>
      </c>
      <c r="G42" s="34">
        <v>3000</v>
      </c>
      <c r="H42" s="34">
        <v>2748.39</v>
      </c>
      <c r="I42" s="34">
        <v>251.61</v>
      </c>
      <c r="J42" s="34">
        <v>1000</v>
      </c>
      <c r="K42" s="35"/>
      <c r="L42" s="27">
        <f t="shared" si="2"/>
        <v>1251.6100000000001</v>
      </c>
      <c r="M42" s="36" t="s">
        <v>66</v>
      </c>
      <c r="N42" s="21"/>
      <c r="O42" s="22"/>
    </row>
    <row r="43" spans="2:16" s="14" customFormat="1" ht="25.5" x14ac:dyDescent="0.2">
      <c r="B43" s="24">
        <f t="shared" si="1"/>
        <v>37</v>
      </c>
      <c r="C43" s="31">
        <v>291</v>
      </c>
      <c r="D43" s="32" t="s">
        <v>47</v>
      </c>
      <c r="E43" s="33">
        <v>31</v>
      </c>
      <c r="F43" s="33">
        <v>12</v>
      </c>
      <c r="G43" s="34">
        <v>10500</v>
      </c>
      <c r="H43" s="34">
        <v>17903.13</v>
      </c>
      <c r="I43" s="34">
        <v>-7403.13</v>
      </c>
      <c r="J43" s="34">
        <v>15000</v>
      </c>
      <c r="K43" s="35"/>
      <c r="L43" s="27">
        <f t="shared" si="2"/>
        <v>7596.87</v>
      </c>
      <c r="M43" s="36" t="s">
        <v>67</v>
      </c>
      <c r="N43" s="21"/>
      <c r="O43" s="22"/>
    </row>
    <row r="44" spans="2:16" s="14" customFormat="1" ht="15" customHeight="1" x14ac:dyDescent="0.2">
      <c r="B44" s="24">
        <f t="shared" si="1"/>
        <v>38</v>
      </c>
      <c r="C44" s="31">
        <v>72</v>
      </c>
      <c r="D44" s="32" t="s">
        <v>68</v>
      </c>
      <c r="E44" s="33">
        <v>31</v>
      </c>
      <c r="F44" s="33">
        <v>1</v>
      </c>
      <c r="G44" s="34">
        <v>307684</v>
      </c>
      <c r="H44" s="34">
        <v>231364.7</v>
      </c>
      <c r="I44" s="34">
        <v>76319.3</v>
      </c>
      <c r="J44" s="34"/>
      <c r="K44" s="35">
        <v>70000</v>
      </c>
      <c r="L44" s="27">
        <f t="shared" si="2"/>
        <v>6319.3000000000029</v>
      </c>
      <c r="M44" s="56" t="s">
        <v>69</v>
      </c>
      <c r="N44" s="21"/>
      <c r="O44" s="22"/>
    </row>
    <row r="45" spans="2:16" s="14" customFormat="1" ht="15" customHeight="1" x14ac:dyDescent="0.2">
      <c r="B45" s="24">
        <f t="shared" si="1"/>
        <v>39</v>
      </c>
      <c r="C45" s="31">
        <v>183</v>
      </c>
      <c r="D45" s="32" t="s">
        <v>70</v>
      </c>
      <c r="E45" s="33">
        <v>31</v>
      </c>
      <c r="F45" s="33">
        <v>1</v>
      </c>
      <c r="G45" s="34">
        <v>275000</v>
      </c>
      <c r="H45" s="34">
        <v>0</v>
      </c>
      <c r="I45" s="34">
        <v>275000</v>
      </c>
      <c r="J45" s="34"/>
      <c r="K45" s="35">
        <v>275000</v>
      </c>
      <c r="L45" s="27">
        <f t="shared" si="2"/>
        <v>0</v>
      </c>
      <c r="M45" s="56"/>
      <c r="N45" s="21"/>
      <c r="O45" s="22"/>
    </row>
    <row r="46" spans="2:16" s="14" customFormat="1" ht="25.5" customHeight="1" x14ac:dyDescent="0.2">
      <c r="B46" s="24">
        <f t="shared" si="1"/>
        <v>40</v>
      </c>
      <c r="C46" s="31">
        <v>189</v>
      </c>
      <c r="D46" s="32" t="s">
        <v>71</v>
      </c>
      <c r="E46" s="33">
        <v>32</v>
      </c>
      <c r="F46" s="33">
        <v>1</v>
      </c>
      <c r="G46" s="34">
        <v>360000</v>
      </c>
      <c r="H46" s="34">
        <v>0</v>
      </c>
      <c r="I46" s="34">
        <v>360000</v>
      </c>
      <c r="J46" s="34"/>
      <c r="K46" s="35">
        <v>360000</v>
      </c>
      <c r="L46" s="27">
        <f t="shared" si="2"/>
        <v>0</v>
      </c>
      <c r="M46" s="56"/>
      <c r="N46" s="21"/>
      <c r="O46" s="22"/>
    </row>
    <row r="47" spans="2:16" s="14" customFormat="1" x14ac:dyDescent="0.2">
      <c r="B47" s="24">
        <f t="shared" si="1"/>
        <v>41</v>
      </c>
      <c r="C47" s="31">
        <v>22</v>
      </c>
      <c r="D47" s="32" t="s">
        <v>72</v>
      </c>
      <c r="E47" s="33">
        <v>31</v>
      </c>
      <c r="F47" s="33">
        <v>2</v>
      </c>
      <c r="G47" s="34">
        <v>1942311</v>
      </c>
      <c r="H47" s="34">
        <v>1358813.52</v>
      </c>
      <c r="I47" s="34">
        <v>583497.48</v>
      </c>
      <c r="J47" s="34"/>
      <c r="K47" s="35">
        <v>50000</v>
      </c>
      <c r="L47" s="27">
        <f t="shared" si="2"/>
        <v>533497.48</v>
      </c>
      <c r="M47" s="56"/>
      <c r="N47" s="21"/>
      <c r="O47" s="22"/>
    </row>
    <row r="48" spans="2:16" s="14" customFormat="1" x14ac:dyDescent="0.2">
      <c r="B48" s="24">
        <f t="shared" si="1"/>
        <v>42</v>
      </c>
      <c r="C48" s="31">
        <v>72</v>
      </c>
      <c r="D48" s="32" t="s">
        <v>68</v>
      </c>
      <c r="E48" s="33">
        <v>31</v>
      </c>
      <c r="F48" s="33">
        <v>2</v>
      </c>
      <c r="G48" s="34">
        <v>261060</v>
      </c>
      <c r="H48" s="34">
        <v>233176.66</v>
      </c>
      <c r="I48" s="34">
        <v>27883.34</v>
      </c>
      <c r="J48" s="34"/>
      <c r="K48" s="35">
        <v>20000</v>
      </c>
      <c r="L48" s="27">
        <f t="shared" si="2"/>
        <v>7883.34</v>
      </c>
      <c r="M48" s="56"/>
      <c r="N48" s="21"/>
      <c r="O48" s="22"/>
    </row>
    <row r="49" spans="2:15" s="14" customFormat="1" x14ac:dyDescent="0.2">
      <c r="B49" s="24">
        <f t="shared" si="1"/>
        <v>43</v>
      </c>
      <c r="C49" s="31">
        <v>158</v>
      </c>
      <c r="D49" s="32" t="s">
        <v>73</v>
      </c>
      <c r="E49" s="33">
        <v>32</v>
      </c>
      <c r="F49" s="33">
        <v>2</v>
      </c>
      <c r="G49" s="34">
        <v>2442000</v>
      </c>
      <c r="H49" s="34">
        <v>1310566.75</v>
      </c>
      <c r="I49" s="34">
        <v>1131433.25</v>
      </c>
      <c r="J49" s="34"/>
      <c r="K49" s="35">
        <v>600000</v>
      </c>
      <c r="L49" s="27">
        <f t="shared" si="2"/>
        <v>531433.25</v>
      </c>
      <c r="M49" s="56"/>
      <c r="N49" s="21"/>
      <c r="O49" s="22"/>
    </row>
    <row r="50" spans="2:15" s="14" customFormat="1" x14ac:dyDescent="0.2">
      <c r="B50" s="24">
        <f t="shared" si="1"/>
        <v>44</v>
      </c>
      <c r="C50" s="31">
        <v>22</v>
      </c>
      <c r="D50" s="32" t="s">
        <v>72</v>
      </c>
      <c r="E50" s="33">
        <v>31</v>
      </c>
      <c r="F50" s="33">
        <v>3</v>
      </c>
      <c r="G50" s="34">
        <v>3303630</v>
      </c>
      <c r="H50" s="34">
        <v>2252635.4700000002</v>
      </c>
      <c r="I50" s="34">
        <v>1050994.53</v>
      </c>
      <c r="J50" s="34"/>
      <c r="K50" s="35">
        <v>150000</v>
      </c>
      <c r="L50" s="27">
        <f t="shared" si="2"/>
        <v>900994.53</v>
      </c>
      <c r="M50" s="56"/>
      <c r="N50" s="21"/>
      <c r="O50" s="22"/>
    </row>
    <row r="51" spans="2:15" s="14" customFormat="1" x14ac:dyDescent="0.2">
      <c r="B51" s="24">
        <f t="shared" si="1"/>
        <v>45</v>
      </c>
      <c r="C51" s="31">
        <v>72</v>
      </c>
      <c r="D51" s="32" t="s">
        <v>68</v>
      </c>
      <c r="E51" s="33">
        <v>31</v>
      </c>
      <c r="F51" s="33">
        <v>3</v>
      </c>
      <c r="G51" s="34">
        <v>290136</v>
      </c>
      <c r="H51" s="34">
        <v>275620.21999999997</v>
      </c>
      <c r="I51" s="34">
        <v>14515.78</v>
      </c>
      <c r="J51" s="34"/>
      <c r="K51" s="35">
        <v>7000</v>
      </c>
      <c r="L51" s="27">
        <f t="shared" si="2"/>
        <v>7515.7800000000007</v>
      </c>
      <c r="M51" s="56"/>
      <c r="N51" s="21"/>
      <c r="O51" s="22"/>
    </row>
    <row r="52" spans="2:15" s="14" customFormat="1" ht="30" x14ac:dyDescent="0.2">
      <c r="B52" s="24">
        <f t="shared" si="1"/>
        <v>46</v>
      </c>
      <c r="C52" s="31">
        <v>155</v>
      </c>
      <c r="D52" s="32" t="s">
        <v>74</v>
      </c>
      <c r="E52" s="33">
        <v>31</v>
      </c>
      <c r="F52" s="33">
        <v>3</v>
      </c>
      <c r="G52" s="34">
        <v>200000</v>
      </c>
      <c r="H52" s="34">
        <v>23035.72</v>
      </c>
      <c r="I52" s="34">
        <v>176964.28</v>
      </c>
      <c r="J52" s="34"/>
      <c r="K52" s="35">
        <v>100000</v>
      </c>
      <c r="L52" s="27">
        <f t="shared" si="2"/>
        <v>76964.28</v>
      </c>
      <c r="M52" s="56"/>
      <c r="N52" s="21"/>
      <c r="O52" s="22"/>
    </row>
    <row r="53" spans="2:15" s="14" customFormat="1" x14ac:dyDescent="0.2">
      <c r="B53" s="24">
        <f t="shared" si="1"/>
        <v>47</v>
      </c>
      <c r="C53" s="31">
        <v>22</v>
      </c>
      <c r="D53" s="32" t="s">
        <v>72</v>
      </c>
      <c r="E53" s="33">
        <v>31</v>
      </c>
      <c r="F53" s="33">
        <v>4</v>
      </c>
      <c r="G53" s="34">
        <v>4613063</v>
      </c>
      <c r="H53" s="34">
        <v>3250012.4</v>
      </c>
      <c r="I53" s="34">
        <v>1363050.6</v>
      </c>
      <c r="J53" s="34"/>
      <c r="K53" s="35">
        <v>250000</v>
      </c>
      <c r="L53" s="27">
        <f t="shared" si="2"/>
        <v>1113050.6000000001</v>
      </c>
      <c r="M53" s="56"/>
      <c r="N53" s="21"/>
      <c r="O53" s="22"/>
    </row>
    <row r="54" spans="2:15" s="14" customFormat="1" x14ac:dyDescent="0.2">
      <c r="B54" s="24">
        <f t="shared" si="1"/>
        <v>48</v>
      </c>
      <c r="C54" s="31">
        <v>72</v>
      </c>
      <c r="D54" s="32" t="s">
        <v>68</v>
      </c>
      <c r="E54" s="33">
        <v>31</v>
      </c>
      <c r="F54" s="33">
        <v>4</v>
      </c>
      <c r="G54" s="34">
        <v>473720</v>
      </c>
      <c r="H54" s="34">
        <v>415197.8</v>
      </c>
      <c r="I54" s="34">
        <v>58522.2</v>
      </c>
      <c r="J54" s="34"/>
      <c r="K54" s="35">
        <v>50000</v>
      </c>
      <c r="L54" s="27">
        <f t="shared" si="2"/>
        <v>8522.1999999999971</v>
      </c>
      <c r="M54" s="56"/>
      <c r="N54" s="21"/>
      <c r="O54" s="22"/>
    </row>
    <row r="55" spans="2:15" s="14" customFormat="1" x14ac:dyDescent="0.2">
      <c r="B55" s="24">
        <f t="shared" si="1"/>
        <v>49</v>
      </c>
      <c r="C55" s="31">
        <v>22</v>
      </c>
      <c r="D55" s="32" t="s">
        <v>72</v>
      </c>
      <c r="E55" s="33">
        <v>31</v>
      </c>
      <c r="F55" s="33">
        <v>7</v>
      </c>
      <c r="G55" s="34">
        <v>2420176</v>
      </c>
      <c r="H55" s="34">
        <v>1579003.05</v>
      </c>
      <c r="I55" s="34">
        <v>841172.95</v>
      </c>
      <c r="J55" s="34"/>
      <c r="K55" s="35">
        <v>200000</v>
      </c>
      <c r="L55" s="27">
        <f t="shared" si="2"/>
        <v>641172.94999999995</v>
      </c>
      <c r="M55" s="56"/>
      <c r="N55" s="21"/>
      <c r="O55" s="22"/>
    </row>
    <row r="56" spans="2:15" s="14" customFormat="1" x14ac:dyDescent="0.2">
      <c r="B56" s="24">
        <f t="shared" si="1"/>
        <v>50</v>
      </c>
      <c r="C56" s="31">
        <v>72</v>
      </c>
      <c r="D56" s="32" t="s">
        <v>68</v>
      </c>
      <c r="E56" s="33">
        <v>31</v>
      </c>
      <c r="F56" s="33">
        <v>7</v>
      </c>
      <c r="G56" s="34">
        <v>247881</v>
      </c>
      <c r="H56" s="34">
        <v>208281.84</v>
      </c>
      <c r="I56" s="34">
        <v>39599.160000000003</v>
      </c>
      <c r="J56" s="34"/>
      <c r="K56" s="35">
        <v>30000</v>
      </c>
      <c r="L56" s="27">
        <f t="shared" si="2"/>
        <v>9599.1600000000035</v>
      </c>
      <c r="M56" s="56"/>
      <c r="N56" s="21"/>
      <c r="O56" s="22"/>
    </row>
    <row r="57" spans="2:15" s="14" customFormat="1" x14ac:dyDescent="0.2">
      <c r="B57" s="24">
        <f t="shared" si="1"/>
        <v>51</v>
      </c>
      <c r="C57" s="31">
        <v>22</v>
      </c>
      <c r="D57" s="32" t="s">
        <v>72</v>
      </c>
      <c r="E57" s="33">
        <v>31</v>
      </c>
      <c r="F57" s="33">
        <v>8</v>
      </c>
      <c r="G57" s="34">
        <v>2576046</v>
      </c>
      <c r="H57" s="34">
        <v>1601359.43</v>
      </c>
      <c r="I57" s="34">
        <v>974686.57</v>
      </c>
      <c r="J57" s="34"/>
      <c r="K57" s="35">
        <v>124950</v>
      </c>
      <c r="L57" s="27">
        <f t="shared" si="2"/>
        <v>849736.57</v>
      </c>
      <c r="M57" s="56"/>
      <c r="N57" s="21"/>
      <c r="O57" s="22"/>
    </row>
    <row r="58" spans="2:15" s="14" customFormat="1" x14ac:dyDescent="0.2">
      <c r="B58" s="24">
        <f t="shared" si="1"/>
        <v>52</v>
      </c>
      <c r="C58" s="31">
        <v>72</v>
      </c>
      <c r="D58" s="32" t="s">
        <v>68</v>
      </c>
      <c r="E58" s="33">
        <v>31</v>
      </c>
      <c r="F58" s="33">
        <v>8</v>
      </c>
      <c r="G58" s="34">
        <v>303926</v>
      </c>
      <c r="H58" s="34">
        <v>249990.74</v>
      </c>
      <c r="I58" s="34">
        <v>53935.26</v>
      </c>
      <c r="J58" s="34"/>
      <c r="K58" s="35">
        <v>45000</v>
      </c>
      <c r="L58" s="27">
        <f t="shared" si="2"/>
        <v>8935.260000000002</v>
      </c>
      <c r="M58" s="56"/>
      <c r="N58" s="21"/>
      <c r="O58" s="22"/>
    </row>
    <row r="59" spans="2:15" s="14" customFormat="1" x14ac:dyDescent="0.2">
      <c r="B59" s="24">
        <f t="shared" si="1"/>
        <v>53</v>
      </c>
      <c r="C59" s="31">
        <v>158</v>
      </c>
      <c r="D59" s="32" t="s">
        <v>73</v>
      </c>
      <c r="E59" s="33">
        <v>32</v>
      </c>
      <c r="F59" s="33">
        <v>8</v>
      </c>
      <c r="G59" s="34">
        <v>356000</v>
      </c>
      <c r="H59" s="34">
        <v>29734.38</v>
      </c>
      <c r="I59" s="34">
        <v>326265.62</v>
      </c>
      <c r="J59" s="34"/>
      <c r="K59" s="35">
        <v>300000</v>
      </c>
      <c r="L59" s="27">
        <f t="shared" si="2"/>
        <v>26265.619999999995</v>
      </c>
      <c r="M59" s="56"/>
      <c r="N59" s="21"/>
      <c r="O59" s="22"/>
    </row>
    <row r="60" spans="2:15" s="14" customFormat="1" x14ac:dyDescent="0.2">
      <c r="B60" s="24">
        <f t="shared" si="1"/>
        <v>54</v>
      </c>
      <c r="C60" s="31">
        <v>22</v>
      </c>
      <c r="D60" s="32" t="s">
        <v>72</v>
      </c>
      <c r="E60" s="33">
        <v>31</v>
      </c>
      <c r="F60" s="33">
        <v>12</v>
      </c>
      <c r="G60" s="34">
        <v>622500</v>
      </c>
      <c r="H60" s="34">
        <v>291675</v>
      </c>
      <c r="I60" s="34">
        <v>330825</v>
      </c>
      <c r="J60" s="34"/>
      <c r="K60" s="35">
        <v>175000</v>
      </c>
      <c r="L60" s="27">
        <f t="shared" si="2"/>
        <v>155825</v>
      </c>
      <c r="M60" s="56"/>
      <c r="N60" s="21"/>
      <c r="O60" s="22"/>
    </row>
    <row r="61" spans="2:15" s="14" customFormat="1" x14ac:dyDescent="0.2">
      <c r="B61" s="24">
        <f t="shared" si="1"/>
        <v>55</v>
      </c>
      <c r="C61" s="31">
        <v>72</v>
      </c>
      <c r="D61" s="32" t="s">
        <v>68</v>
      </c>
      <c r="E61" s="33">
        <v>31</v>
      </c>
      <c r="F61" s="33">
        <v>12</v>
      </c>
      <c r="G61" s="34">
        <v>51874</v>
      </c>
      <c r="H61" s="34">
        <v>18875.689999999999</v>
      </c>
      <c r="I61" s="34">
        <v>32998.31</v>
      </c>
      <c r="J61" s="34"/>
      <c r="K61" s="35">
        <v>25000</v>
      </c>
      <c r="L61" s="27">
        <f t="shared" si="2"/>
        <v>7998.3099999999977</v>
      </c>
      <c r="M61" s="56"/>
      <c r="N61" s="21"/>
      <c r="O61" s="22"/>
    </row>
    <row r="62" spans="2:15" ht="15.75" customHeight="1" thickBot="1" x14ac:dyDescent="0.3">
      <c r="B62" s="40"/>
      <c r="C62" s="41"/>
      <c r="D62" s="42" t="s">
        <v>75</v>
      </c>
      <c r="E62" s="41"/>
      <c r="F62" s="41"/>
      <c r="G62" s="43"/>
      <c r="H62" s="44"/>
      <c r="I62" s="45"/>
      <c r="J62" s="46">
        <f>ROUND(SUM(J7:J61),2)</f>
        <v>2831950</v>
      </c>
      <c r="K62" s="46">
        <f>ROUND(SUM(K7:K61),2)</f>
        <v>2831950</v>
      </c>
      <c r="L62" s="47" t="s">
        <v>7</v>
      </c>
      <c r="M62" s="48"/>
      <c r="N62" s="49"/>
    </row>
    <row r="63" spans="2:15" x14ac:dyDescent="0.25">
      <c r="J63" s="50"/>
      <c r="K63" s="51">
        <f>+J62-K62</f>
        <v>0</v>
      </c>
    </row>
    <row r="66" spans="10:11" x14ac:dyDescent="0.25">
      <c r="J66" s="52">
        <f>SUBTOTAL(9,$J$7:$J$61)</f>
        <v>2831950</v>
      </c>
      <c r="K66" s="52">
        <f>SUBTOTAL(9,$K$7:$K$61)</f>
        <v>2831950</v>
      </c>
    </row>
    <row r="68" spans="10:11" x14ac:dyDescent="0.25">
      <c r="J68" s="52">
        <f>+J66-K66</f>
        <v>0</v>
      </c>
    </row>
  </sheetData>
  <autoFilter ref="B6:M63"/>
  <mergeCells count="4">
    <mergeCell ref="B2:M2"/>
    <mergeCell ref="B3:M3"/>
    <mergeCell ref="J5:K5"/>
    <mergeCell ref="M44:M61"/>
  </mergeCells>
  <pageMargins left="0" right="0" top="0.15748031496062992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 CNEE-4-2020 v1</vt:lpstr>
      <vt:lpstr>'TRANS CNEE-4-2020 v1'!Área_de_impresión</vt:lpstr>
      <vt:lpstr>'TRANS CNEE-4-2020 v1'!Títulos_a_imprimir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dcterms:created xsi:type="dcterms:W3CDTF">2020-10-13T01:17:23Z</dcterms:created>
  <dcterms:modified xsi:type="dcterms:W3CDTF">2020-10-21T22:00:34Z</dcterms:modified>
</cp:coreProperties>
</file>